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I:\04 - Department Processing\05 - Taxes\3 - UBIT\UBIT 2023-2024\"/>
    </mc:Choice>
  </mc:AlternateContent>
  <xr:revisionPtr revIDLastSave="0" documentId="13_ncr:1_{54840FD8-494D-43E0-8ADF-2AFBDD1591DA}" xr6:coauthVersionLast="47" xr6:coauthVersionMax="47" xr10:uidLastSave="{00000000-0000-0000-0000-000000000000}"/>
  <bookViews>
    <workbookView xWindow="4605" yWindow="0" windowWidth="23940" windowHeight="15585" tabRatio="802" xr2:uid="{C9F168E9-EC6C-4D80-9F3C-D99634347224}"/>
  </bookViews>
  <sheets>
    <sheet name="Memo" sheetId="18" r:id="rId1"/>
    <sheet name="Instructions" sheetId="11" r:id="rId2"/>
    <sheet name="UBI Guidelines" sheetId="19" r:id="rId3"/>
    <sheet name="UBI Financial Statement" sheetId="1" r:id="rId4"/>
    <sheet name="1 Income" sheetId="8" r:id="rId5"/>
    <sheet name="2 COGS Purchases" sheetId="9" r:id="rId6"/>
    <sheet name="3a Personnel" sheetId="6" r:id="rId7"/>
    <sheet name="3b Exp_Non-Pers" sheetId="7" r:id="rId8"/>
    <sheet name="UBI % Worksheet" sheetId="10" r:id="rId9"/>
    <sheet name="4 Depreciation" sheetId="4" r:id="rId10"/>
    <sheet name="5 GL Accounts and Contacts" sheetId="5" r:id="rId11"/>
    <sheet name="Supporting1" sheetId="14" r:id="rId12"/>
    <sheet name="Supporting2" sheetId="15" r:id="rId13"/>
    <sheet name="Supporting3" sheetId="16" r:id="rId14"/>
    <sheet name="Supporting4" sheetId="17" r:id="rId15"/>
  </sheets>
  <definedNames>
    <definedName name="_xlnm._FilterDatabase" localSheetId="7" hidden="1">'3b Exp_Non-Pers'!$A$10:$L$161</definedName>
    <definedName name="d0e546" localSheetId="2">'UBI Guidelines'!$A$67</definedName>
    <definedName name="d0e844" localSheetId="2">'UBI Guidelines'!#REF!</definedName>
    <definedName name="_xlnm.Print_Area" localSheetId="4">'1 Income'!$A$1:$L$47</definedName>
    <definedName name="_xlnm.Print_Area" localSheetId="5">'2 COGS Purchases'!$A$1:$L$17</definedName>
    <definedName name="_xlnm.Print_Area" localSheetId="6">'3a Personnel'!$A$1:$L$58</definedName>
    <definedName name="_xlnm.Print_Area" localSheetId="7">'3b Exp_Non-Pers'!$A$1:$L$166</definedName>
    <definedName name="_xlnm.Print_Area" localSheetId="10">'5 GL Accounts and Contacts'!$B$2:$E$18</definedName>
    <definedName name="_xlnm.Print_Area" localSheetId="1">Instructions!$A$1:$B$45</definedName>
    <definedName name="_xlnm.Print_Area" localSheetId="0">Memo!$A$1:$O$63</definedName>
    <definedName name="_xlnm.Print_Area" localSheetId="3">'UBI Financial Statement'!$A$1:$F$53</definedName>
    <definedName name="_xlnm.Print_Area" localSheetId="2">'UBI Guidelines'!$A$1:$A$89</definedName>
    <definedName name="_xlnm.Print_Titles" localSheetId="7">'3b Exp_Non-Pers'!$10:$10</definedName>
    <definedName name="SEARCH_RESULTLAST" localSheetId="6">'3a Personnel'!#REF!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0" l="1"/>
  <c r="E43" i="10"/>
  <c r="D43" i="10"/>
  <c r="C43" i="10"/>
  <c r="I43" i="10"/>
  <c r="H43" i="10"/>
  <c r="G43" i="10"/>
  <c r="F19" i="10"/>
  <c r="E19" i="10"/>
  <c r="D19" i="10"/>
  <c r="C19" i="10"/>
  <c r="I19" i="10"/>
  <c r="H19" i="10"/>
  <c r="G19" i="10"/>
  <c r="L14" i="7"/>
  <c r="L33" i="7"/>
  <c r="L140" i="7"/>
  <c r="L141" i="7"/>
  <c r="L128" i="7"/>
  <c r="L40" i="8"/>
  <c r="L17" i="8"/>
  <c r="I18" i="10"/>
  <c r="H18" i="10"/>
  <c r="G18" i="10"/>
  <c r="F18" i="10"/>
  <c r="E18" i="10"/>
  <c r="D18" i="10"/>
  <c r="C18" i="10"/>
  <c r="L79" i="7"/>
  <c r="L78" i="7"/>
  <c r="L77" i="7"/>
  <c r="L76" i="7"/>
  <c r="L75" i="7"/>
  <c r="L74" i="7"/>
  <c r="L73" i="7"/>
  <c r="L72" i="7"/>
  <c r="L51" i="7"/>
  <c r="L45" i="7"/>
  <c r="L39" i="7"/>
  <c r="L20" i="7"/>
  <c r="L15" i="8"/>
  <c r="I47" i="10"/>
  <c r="H47" i="10"/>
  <c r="G47" i="10"/>
  <c r="F47" i="10"/>
  <c r="E47" i="10"/>
  <c r="D47" i="10"/>
  <c r="C47" i="10"/>
  <c r="L44" i="8"/>
  <c r="D38" i="10"/>
  <c r="E38" i="10"/>
  <c r="F38" i="10"/>
  <c r="G38" i="10"/>
  <c r="H38" i="10"/>
  <c r="I38" i="10"/>
  <c r="C38" i="10"/>
  <c r="L35" i="8"/>
  <c r="D36" i="10"/>
  <c r="E36" i="10"/>
  <c r="F36" i="10"/>
  <c r="G36" i="10"/>
  <c r="H36" i="10"/>
  <c r="I36" i="10"/>
  <c r="C36" i="10"/>
  <c r="D34" i="10"/>
  <c r="E34" i="10"/>
  <c r="F34" i="10"/>
  <c r="G34" i="10"/>
  <c r="H34" i="10"/>
  <c r="I34" i="10"/>
  <c r="C34" i="10"/>
  <c r="L31" i="8"/>
  <c r="D32" i="10"/>
  <c r="E32" i="10"/>
  <c r="F32" i="10"/>
  <c r="G32" i="10"/>
  <c r="H32" i="10"/>
  <c r="I32" i="10"/>
  <c r="C32" i="10"/>
  <c r="L29" i="8"/>
  <c r="D22" i="10"/>
  <c r="E22" i="10"/>
  <c r="F22" i="10"/>
  <c r="G22" i="10"/>
  <c r="H22" i="10"/>
  <c r="I22" i="10"/>
  <c r="C22" i="10"/>
  <c r="L19" i="8"/>
  <c r="D21" i="10"/>
  <c r="E21" i="10"/>
  <c r="F21" i="10"/>
  <c r="G21" i="10"/>
  <c r="H21" i="10"/>
  <c r="I21" i="10"/>
  <c r="C21" i="10"/>
  <c r="L18" i="8"/>
  <c r="I20" i="10"/>
  <c r="H20" i="10"/>
  <c r="G20" i="10"/>
  <c r="F20" i="10"/>
  <c r="E20" i="10"/>
  <c r="D20" i="10"/>
  <c r="C20" i="10"/>
  <c r="L16" i="8"/>
  <c r="L108" i="7"/>
  <c r="L104" i="7"/>
  <c r="L36" i="7"/>
  <c r="L28" i="7"/>
  <c r="L24" i="7"/>
  <c r="K43" i="10" l="1"/>
  <c r="K47" i="10"/>
  <c r="K18" i="10"/>
  <c r="K19" i="10"/>
  <c r="K38" i="10"/>
  <c r="K36" i="10"/>
  <c r="K34" i="10"/>
  <c r="K20" i="10"/>
  <c r="K21" i="10"/>
  <c r="K22" i="10"/>
  <c r="K32" i="10"/>
  <c r="D46" i="10" l="1"/>
  <c r="E46" i="10"/>
  <c r="F46" i="10"/>
  <c r="G46" i="10"/>
  <c r="H46" i="10"/>
  <c r="I46" i="10"/>
  <c r="C46" i="10"/>
  <c r="D39" i="10"/>
  <c r="E39" i="10"/>
  <c r="F39" i="10"/>
  <c r="G39" i="10"/>
  <c r="H39" i="10"/>
  <c r="I39" i="10"/>
  <c r="C39" i="10"/>
  <c r="C37" i="10"/>
  <c r="L23" i="6"/>
  <c r="L22" i="6"/>
  <c r="L24" i="6"/>
  <c r="L25" i="6"/>
  <c r="L26" i="6"/>
  <c r="L111" i="7" l="1"/>
  <c r="L47" i="7"/>
  <c r="L46" i="7"/>
  <c r="L44" i="7"/>
  <c r="L43" i="7"/>
  <c r="L42" i="7"/>
  <c r="L41" i="7"/>
  <c r="L40" i="7"/>
  <c r="L38" i="7"/>
  <c r="L35" i="7"/>
  <c r="L34" i="7"/>
  <c r="L32" i="7"/>
  <c r="L31" i="7"/>
  <c r="L30" i="7"/>
  <c r="L29" i="7"/>
  <c r="L27" i="7"/>
  <c r="L26" i="7"/>
  <c r="L25" i="7"/>
  <c r="C15" i="10"/>
  <c r="D15" i="10"/>
  <c r="E15" i="10"/>
  <c r="F15" i="10"/>
  <c r="G15" i="10"/>
  <c r="H15" i="10"/>
  <c r="I15" i="10"/>
  <c r="C16" i="10"/>
  <c r="D16" i="10"/>
  <c r="E16" i="10"/>
  <c r="F16" i="10"/>
  <c r="G16" i="10"/>
  <c r="H16" i="10"/>
  <c r="I16" i="10"/>
  <c r="C17" i="10"/>
  <c r="D17" i="10"/>
  <c r="E17" i="10"/>
  <c r="F17" i="10"/>
  <c r="G17" i="10"/>
  <c r="H17" i="10"/>
  <c r="I17" i="10"/>
  <c r="C23" i="10"/>
  <c r="D23" i="10"/>
  <c r="E23" i="10"/>
  <c r="F23" i="10"/>
  <c r="G23" i="10"/>
  <c r="H23" i="10"/>
  <c r="I23" i="10"/>
  <c r="C24" i="10"/>
  <c r="D24" i="10"/>
  <c r="E24" i="10"/>
  <c r="F24" i="10"/>
  <c r="G24" i="10"/>
  <c r="H24" i="10"/>
  <c r="I24" i="10"/>
  <c r="C25" i="10"/>
  <c r="D25" i="10"/>
  <c r="E25" i="10"/>
  <c r="F25" i="10"/>
  <c r="G25" i="10"/>
  <c r="H25" i="10"/>
  <c r="I25" i="10"/>
  <c r="C26" i="10"/>
  <c r="D26" i="10"/>
  <c r="E26" i="10"/>
  <c r="F26" i="10"/>
  <c r="G26" i="10"/>
  <c r="H26" i="10"/>
  <c r="I26" i="10"/>
  <c r="C27" i="10"/>
  <c r="D27" i="10"/>
  <c r="E27" i="10"/>
  <c r="F27" i="10"/>
  <c r="G27" i="10"/>
  <c r="H27" i="10"/>
  <c r="I27" i="10"/>
  <c r="C28" i="10"/>
  <c r="D28" i="10"/>
  <c r="E28" i="10"/>
  <c r="F28" i="10"/>
  <c r="G28" i="10"/>
  <c r="H28" i="10"/>
  <c r="I28" i="10"/>
  <c r="C29" i="10"/>
  <c r="D29" i="10"/>
  <c r="E29" i="10"/>
  <c r="F29" i="10"/>
  <c r="G29" i="10"/>
  <c r="H29" i="10"/>
  <c r="I29" i="10"/>
  <c r="C30" i="10"/>
  <c r="D30" i="10"/>
  <c r="E30" i="10"/>
  <c r="F30" i="10"/>
  <c r="G30" i="10"/>
  <c r="H30" i="10"/>
  <c r="I30" i="10"/>
  <c r="C31" i="10"/>
  <c r="D31" i="10"/>
  <c r="E31" i="10"/>
  <c r="F31" i="10"/>
  <c r="G31" i="10"/>
  <c r="H31" i="10"/>
  <c r="I31" i="10"/>
  <c r="C33" i="10"/>
  <c r="D33" i="10"/>
  <c r="E33" i="10"/>
  <c r="F33" i="10"/>
  <c r="G33" i="10"/>
  <c r="H33" i="10"/>
  <c r="I33" i="10"/>
  <c r="C35" i="10"/>
  <c r="D35" i="10"/>
  <c r="E35" i="10"/>
  <c r="F35" i="10"/>
  <c r="G35" i="10"/>
  <c r="H35" i="10"/>
  <c r="I35" i="10"/>
  <c r="D37" i="10"/>
  <c r="E37" i="10"/>
  <c r="F37" i="10"/>
  <c r="G37" i="10"/>
  <c r="H37" i="10"/>
  <c r="I37" i="10"/>
  <c r="K39" i="10"/>
  <c r="C40" i="10"/>
  <c r="D40" i="10"/>
  <c r="E40" i="10"/>
  <c r="F40" i="10"/>
  <c r="G40" i="10"/>
  <c r="H40" i="10"/>
  <c r="I40" i="10"/>
  <c r="C41" i="10"/>
  <c r="D41" i="10"/>
  <c r="E41" i="10"/>
  <c r="F41" i="10"/>
  <c r="G41" i="10"/>
  <c r="H41" i="10"/>
  <c r="I41" i="10"/>
  <c r="C42" i="10"/>
  <c r="D42" i="10"/>
  <c r="E42" i="10"/>
  <c r="F42" i="10"/>
  <c r="G42" i="10"/>
  <c r="H42" i="10"/>
  <c r="I42" i="10"/>
  <c r="C44" i="10"/>
  <c r="D44" i="10"/>
  <c r="E44" i="10"/>
  <c r="F44" i="10"/>
  <c r="G44" i="10"/>
  <c r="H44" i="10"/>
  <c r="I44" i="10"/>
  <c r="C45" i="10"/>
  <c r="D45" i="10"/>
  <c r="E45" i="10"/>
  <c r="F45" i="10"/>
  <c r="G45" i="10"/>
  <c r="H45" i="10"/>
  <c r="I45" i="10"/>
  <c r="K46" i="10"/>
  <c r="C48" i="10"/>
  <c r="D48" i="10"/>
  <c r="E48" i="10"/>
  <c r="F48" i="10"/>
  <c r="G48" i="10"/>
  <c r="H48" i="10"/>
  <c r="I48" i="10"/>
  <c r="L45" i="8"/>
  <c r="L43" i="8"/>
  <c r="L42" i="8"/>
  <c r="L41" i="8"/>
  <c r="L39" i="8"/>
  <c r="L38" i="8"/>
  <c r="L37" i="8"/>
  <c r="L36" i="8"/>
  <c r="L34" i="8"/>
  <c r="L33" i="8"/>
  <c r="L32" i="8"/>
  <c r="L30" i="8"/>
  <c r="L28" i="8"/>
  <c r="L27" i="8"/>
  <c r="L26" i="8"/>
  <c r="L25" i="8"/>
  <c r="L24" i="8"/>
  <c r="L23" i="8"/>
  <c r="L22" i="8"/>
  <c r="L21" i="8"/>
  <c r="C11" i="1" s="1"/>
  <c r="L20" i="8"/>
  <c r="L14" i="8"/>
  <c r="L13" i="8"/>
  <c r="L12" i="8"/>
  <c r="L11" i="8"/>
  <c r="D57" i="10" l="1"/>
  <c r="C57" i="10"/>
  <c r="I57" i="10"/>
  <c r="H57" i="10"/>
  <c r="G57" i="10"/>
  <c r="F57" i="10"/>
  <c r="E57" i="10"/>
  <c r="K37" i="10"/>
  <c r="K41" i="10"/>
  <c r="K28" i="10"/>
  <c r="K42" i="10"/>
  <c r="K29" i="10"/>
  <c r="K16" i="10"/>
  <c r="K27" i="10"/>
  <c r="K48" i="10"/>
  <c r="K35" i="10"/>
  <c r="K31" i="10"/>
  <c r="K24" i="10"/>
  <c r="K23" i="10"/>
  <c r="K33" i="10"/>
  <c r="K25" i="10"/>
  <c r="K17" i="10"/>
  <c r="K40" i="10"/>
  <c r="K30" i="10"/>
  <c r="K26" i="10"/>
  <c r="K44" i="10"/>
  <c r="K15" i="10"/>
  <c r="K45" i="10"/>
  <c r="L147" i="7"/>
  <c r="L137" i="7"/>
  <c r="L121" i="7"/>
  <c r="L15" i="7"/>
  <c r="K57" i="10" l="1"/>
  <c r="J151" i="7"/>
  <c r="I151" i="7"/>
  <c r="H151" i="7"/>
  <c r="G151" i="7"/>
  <c r="F151" i="7"/>
  <c r="E151" i="7"/>
  <c r="D151" i="7"/>
  <c r="L150" i="7"/>
  <c r="L151" i="7" s="1"/>
  <c r="C35" i="1" s="1"/>
  <c r="L19" i="7"/>
  <c r="L39" i="6"/>
  <c r="E35" i="1" l="1"/>
  <c r="F35" i="1" s="1"/>
  <c r="A5" i="17"/>
  <c r="A5" i="16"/>
  <c r="A5" i="15"/>
  <c r="A5" i="14"/>
  <c r="A3" i="4"/>
  <c r="A3" i="10"/>
  <c r="A3" i="7"/>
  <c r="A3" i="6"/>
  <c r="A3" i="9"/>
  <c r="A3" i="8"/>
  <c r="L145" i="7" l="1"/>
  <c r="L88" i="7"/>
  <c r="L49" i="6"/>
  <c r="L50" i="6"/>
  <c r="L51" i="6"/>
  <c r="L52" i="6"/>
  <c r="L53" i="6"/>
  <c r="L54" i="6"/>
  <c r="L55" i="6"/>
  <c r="K53" i="10" l="1"/>
  <c r="K52" i="10"/>
  <c r="K51" i="10"/>
  <c r="K50" i="10"/>
  <c r="K49" i="10"/>
  <c r="L146" i="7" l="1"/>
  <c r="J47" i="8" l="1"/>
  <c r="I47" i="8"/>
  <c r="H47" i="8"/>
  <c r="G47" i="8"/>
  <c r="F47" i="8"/>
  <c r="E47" i="8"/>
  <c r="D47" i="8"/>
  <c r="J55" i="10"/>
  <c r="A3" i="17" l="1"/>
  <c r="A3" i="16"/>
  <c r="A3" i="14"/>
  <c r="A3" i="15"/>
  <c r="E8" i="10"/>
  <c r="F8" i="10"/>
  <c r="G8" i="10"/>
  <c r="F9" i="10"/>
  <c r="G9" i="10"/>
  <c r="F10" i="10"/>
  <c r="G10" i="10"/>
  <c r="F11" i="10"/>
  <c r="G11" i="10"/>
  <c r="E9" i="10"/>
  <c r="E10" i="10"/>
  <c r="E11" i="10"/>
  <c r="D14" i="10"/>
  <c r="E14" i="10"/>
  <c r="F14" i="10"/>
  <c r="G14" i="10"/>
  <c r="H14" i="10"/>
  <c r="I14" i="10"/>
  <c r="C14" i="10"/>
  <c r="E5" i="6"/>
  <c r="F5" i="6"/>
  <c r="G5" i="6"/>
  <c r="H5" i="6"/>
  <c r="I5" i="6"/>
  <c r="J5" i="6"/>
  <c r="E6" i="6"/>
  <c r="F6" i="6"/>
  <c r="G6" i="6"/>
  <c r="H6" i="6"/>
  <c r="I6" i="6"/>
  <c r="J6" i="6"/>
  <c r="E7" i="6"/>
  <c r="F7" i="6"/>
  <c r="G7" i="6"/>
  <c r="H7" i="6"/>
  <c r="I7" i="6"/>
  <c r="J7" i="6"/>
  <c r="E8" i="6"/>
  <c r="F8" i="6"/>
  <c r="G8" i="6"/>
  <c r="H8" i="6"/>
  <c r="I8" i="6"/>
  <c r="J8" i="6"/>
  <c r="D6" i="6"/>
  <c r="D7" i="6"/>
  <c r="D8" i="6"/>
  <c r="D5" i="6"/>
  <c r="E5" i="9"/>
  <c r="F5" i="9"/>
  <c r="G5" i="9"/>
  <c r="H5" i="9"/>
  <c r="I5" i="9"/>
  <c r="J5" i="9"/>
  <c r="E6" i="9"/>
  <c r="F6" i="9"/>
  <c r="G6" i="9"/>
  <c r="H6" i="9"/>
  <c r="I6" i="9"/>
  <c r="J6" i="9"/>
  <c r="E7" i="9"/>
  <c r="F7" i="9"/>
  <c r="G7" i="9"/>
  <c r="H7" i="9"/>
  <c r="I7" i="9"/>
  <c r="J7" i="9"/>
  <c r="E8" i="9"/>
  <c r="F8" i="9"/>
  <c r="G8" i="9"/>
  <c r="H8" i="9"/>
  <c r="I8" i="9"/>
  <c r="J8" i="9"/>
  <c r="D6" i="9"/>
  <c r="D7" i="9"/>
  <c r="D8" i="9"/>
  <c r="D5" i="9"/>
  <c r="D8" i="10"/>
  <c r="H8" i="10"/>
  <c r="I8" i="10"/>
  <c r="D9" i="10"/>
  <c r="H9" i="10"/>
  <c r="I9" i="10"/>
  <c r="D10" i="10"/>
  <c r="H10" i="10"/>
  <c r="I10" i="10"/>
  <c r="D11" i="10"/>
  <c r="H11" i="10"/>
  <c r="I11" i="10"/>
  <c r="C9" i="10"/>
  <c r="C10" i="10"/>
  <c r="C11" i="10"/>
  <c r="C8" i="10"/>
  <c r="J57" i="10"/>
  <c r="F55" i="10" l="1"/>
  <c r="E55" i="10"/>
  <c r="I55" i="10"/>
  <c r="C55" i="10"/>
  <c r="D55" i="10"/>
  <c r="H55" i="10"/>
  <c r="G55" i="10"/>
  <c r="E6" i="7"/>
  <c r="D6" i="7"/>
  <c r="E5" i="7"/>
  <c r="D5" i="7"/>
  <c r="K14" i="10"/>
  <c r="K55" i="10" l="1"/>
  <c r="K59" i="10" s="1"/>
  <c r="F5" i="7"/>
  <c r="G5" i="7"/>
  <c r="H5" i="7"/>
  <c r="I5" i="7"/>
  <c r="J5" i="7"/>
  <c r="F6" i="7"/>
  <c r="G6" i="7"/>
  <c r="H6" i="7"/>
  <c r="I6" i="7"/>
  <c r="J6" i="7"/>
  <c r="E7" i="7"/>
  <c r="F7" i="7"/>
  <c r="G7" i="7"/>
  <c r="H7" i="7"/>
  <c r="I7" i="7"/>
  <c r="J7" i="7"/>
  <c r="E8" i="7"/>
  <c r="F8" i="7"/>
  <c r="G8" i="7"/>
  <c r="H8" i="7"/>
  <c r="I8" i="7"/>
  <c r="J8" i="7"/>
  <c r="D7" i="7"/>
  <c r="D8" i="7"/>
  <c r="D19" i="1" l="1"/>
  <c r="D18" i="1"/>
  <c r="D40" i="1"/>
  <c r="D32" i="1"/>
  <c r="D29" i="1"/>
  <c r="D25" i="1"/>
  <c r="D49" i="1"/>
  <c r="D39" i="1"/>
  <c r="D36" i="1"/>
  <c r="D28" i="1"/>
  <c r="D48" i="1"/>
  <c r="D38" i="1"/>
  <c r="D34" i="1"/>
  <c r="D31" i="1"/>
  <c r="D27" i="1"/>
  <c r="D42" i="1"/>
  <c r="D41" i="1"/>
  <c r="D37" i="1"/>
  <c r="D33" i="1"/>
  <c r="D30" i="1"/>
  <c r="D26" i="1"/>
  <c r="A1" i="10"/>
  <c r="E48" i="7" l="1"/>
  <c r="F48" i="7"/>
  <c r="G48" i="7"/>
  <c r="H48" i="7"/>
  <c r="I48" i="7"/>
  <c r="J48" i="7"/>
  <c r="E66" i="7"/>
  <c r="F66" i="7"/>
  <c r="G66" i="7"/>
  <c r="H66" i="7"/>
  <c r="I66" i="7"/>
  <c r="J66" i="7"/>
  <c r="A1" i="4" l="1"/>
  <c r="A1" i="7"/>
  <c r="A1" i="6"/>
  <c r="A1" i="9"/>
  <c r="A1" i="8"/>
  <c r="D48" i="7"/>
  <c r="D66" i="7"/>
  <c r="E106" i="7"/>
  <c r="F106" i="7"/>
  <c r="G106" i="7"/>
  <c r="H106" i="7"/>
  <c r="I106" i="7"/>
  <c r="J106" i="7"/>
  <c r="D106" i="7"/>
  <c r="E117" i="7"/>
  <c r="F117" i="7"/>
  <c r="G117" i="7"/>
  <c r="H117" i="7"/>
  <c r="I117" i="7"/>
  <c r="J117" i="7"/>
  <c r="D117" i="7"/>
  <c r="E122" i="7"/>
  <c r="F122" i="7"/>
  <c r="G122" i="7"/>
  <c r="H122" i="7"/>
  <c r="I122" i="7"/>
  <c r="J122" i="7"/>
  <c r="D122" i="7"/>
  <c r="E126" i="7"/>
  <c r="F126" i="7"/>
  <c r="G126" i="7"/>
  <c r="H126" i="7"/>
  <c r="I126" i="7"/>
  <c r="J126" i="7"/>
  <c r="D126" i="7"/>
  <c r="E131" i="7"/>
  <c r="F131" i="7"/>
  <c r="G131" i="7"/>
  <c r="H131" i="7"/>
  <c r="I131" i="7"/>
  <c r="J131" i="7"/>
  <c r="D131" i="7"/>
  <c r="E135" i="7"/>
  <c r="F135" i="7"/>
  <c r="G135" i="7"/>
  <c r="H135" i="7"/>
  <c r="I135" i="7"/>
  <c r="J135" i="7"/>
  <c r="D135" i="7"/>
  <c r="E148" i="7"/>
  <c r="F148" i="7"/>
  <c r="G148" i="7"/>
  <c r="H148" i="7"/>
  <c r="I148" i="7"/>
  <c r="J148" i="7"/>
  <c r="D148" i="7"/>
  <c r="E161" i="7"/>
  <c r="F161" i="7"/>
  <c r="G161" i="7"/>
  <c r="H161" i="7"/>
  <c r="I161" i="7"/>
  <c r="J161" i="7"/>
  <c r="E154" i="7"/>
  <c r="F154" i="7"/>
  <c r="G154" i="7"/>
  <c r="H154" i="7"/>
  <c r="I154" i="7"/>
  <c r="J154" i="7"/>
  <c r="D154" i="7"/>
  <c r="D161" i="7"/>
  <c r="L160" i="7"/>
  <c r="C42" i="1" s="1"/>
  <c r="L159" i="7"/>
  <c r="L158" i="7"/>
  <c r="C40" i="1" s="1"/>
  <c r="E40" i="1" s="1"/>
  <c r="L157" i="7"/>
  <c r="L156" i="7"/>
  <c r="C38" i="1" s="1"/>
  <c r="E38" i="1" s="1"/>
  <c r="L155" i="7"/>
  <c r="C37" i="1" s="1"/>
  <c r="E37" i="1" s="1"/>
  <c r="D163" i="7" l="1"/>
  <c r="F163" i="7"/>
  <c r="I163" i="7"/>
  <c r="H163" i="7"/>
  <c r="J163" i="7"/>
  <c r="G163" i="7"/>
  <c r="E163" i="7"/>
  <c r="C41" i="1"/>
  <c r="E41" i="1" s="1"/>
  <c r="L161" i="7"/>
  <c r="C39" i="1"/>
  <c r="E39" i="1" s="1"/>
  <c r="E49" i="1"/>
  <c r="E48" i="1"/>
  <c r="F48" i="1" s="1"/>
  <c r="E19" i="1"/>
  <c r="E17" i="1"/>
  <c r="F17" i="1" s="1"/>
  <c r="E13" i="1"/>
  <c r="E42" i="1"/>
  <c r="J15" i="9"/>
  <c r="I15" i="9"/>
  <c r="H15" i="9"/>
  <c r="G15" i="9"/>
  <c r="F15" i="9"/>
  <c r="E15" i="9"/>
  <c r="D15" i="9"/>
  <c r="L13" i="9"/>
  <c r="L12" i="9"/>
  <c r="L11" i="9"/>
  <c r="C50" i="1"/>
  <c r="L152" i="7"/>
  <c r="C12" i="1"/>
  <c r="E11" i="1"/>
  <c r="E12" i="1" l="1"/>
  <c r="F12" i="1" s="1"/>
  <c r="C10" i="1"/>
  <c r="E10" i="1" s="1"/>
  <c r="F11" i="1"/>
  <c r="L47" i="8"/>
  <c r="F49" i="1"/>
  <c r="F42" i="1"/>
  <c r="F13" i="1"/>
  <c r="F19" i="1"/>
  <c r="F41" i="1"/>
  <c r="L154" i="7"/>
  <c r="C36" i="1" s="1"/>
  <c r="E36" i="1" s="1"/>
  <c r="F38" i="1"/>
  <c r="F40" i="1"/>
  <c r="F37" i="1"/>
  <c r="E50" i="1"/>
  <c r="L15" i="9"/>
  <c r="C18" i="1" s="1"/>
  <c r="E18" i="1" l="1"/>
  <c r="E20" i="1" s="1"/>
  <c r="F39" i="1"/>
  <c r="F36" i="1"/>
  <c r="L11" i="6"/>
  <c r="L12" i="6"/>
  <c r="L144" i="7"/>
  <c r="L143" i="7"/>
  <c r="L142" i="7"/>
  <c r="L138" i="7"/>
  <c r="L136" i="7"/>
  <c r="L134" i="7"/>
  <c r="L133" i="7"/>
  <c r="L132" i="7"/>
  <c r="L130" i="7"/>
  <c r="L129" i="7"/>
  <c r="L127" i="7"/>
  <c r="L125" i="7"/>
  <c r="L124" i="7"/>
  <c r="L123" i="7"/>
  <c r="L120" i="7"/>
  <c r="L119" i="7"/>
  <c r="L118" i="7"/>
  <c r="L116" i="7"/>
  <c r="L115" i="7"/>
  <c r="L114" i="7"/>
  <c r="L113" i="7"/>
  <c r="L112" i="7"/>
  <c r="L110" i="7"/>
  <c r="L109" i="7"/>
  <c r="L107" i="7"/>
  <c r="L105" i="7"/>
  <c r="L103" i="7"/>
  <c r="L102" i="7"/>
  <c r="L101" i="7"/>
  <c r="L100" i="7"/>
  <c r="L97" i="7"/>
  <c r="L96" i="7"/>
  <c r="L95" i="7"/>
  <c r="L94" i="7"/>
  <c r="L93" i="7"/>
  <c r="L92" i="7"/>
  <c r="L91" i="7"/>
  <c r="L90" i="7"/>
  <c r="L89" i="7"/>
  <c r="L87" i="7"/>
  <c r="L86" i="7"/>
  <c r="L85" i="7"/>
  <c r="L84" i="7"/>
  <c r="L83" i="7"/>
  <c r="L82" i="7"/>
  <c r="L81" i="7"/>
  <c r="L80" i="7"/>
  <c r="L71" i="7"/>
  <c r="L70" i="7"/>
  <c r="L69" i="7"/>
  <c r="L68" i="7"/>
  <c r="L67" i="7"/>
  <c r="L65" i="7"/>
  <c r="L63" i="7"/>
  <c r="L62" i="7"/>
  <c r="L61" i="7"/>
  <c r="L60" i="7"/>
  <c r="L59" i="7"/>
  <c r="L58" i="7"/>
  <c r="L57" i="7"/>
  <c r="L56" i="7"/>
  <c r="L55" i="7"/>
  <c r="L54" i="7"/>
  <c r="L53" i="7"/>
  <c r="L52" i="7"/>
  <c r="L50" i="7"/>
  <c r="L49" i="7"/>
  <c r="L23" i="7"/>
  <c r="L22" i="7"/>
  <c r="L21" i="7"/>
  <c r="L18" i="7"/>
  <c r="L17" i="7"/>
  <c r="L16" i="7"/>
  <c r="L13" i="7"/>
  <c r="L12" i="7"/>
  <c r="L11" i="7"/>
  <c r="J58" i="6"/>
  <c r="J165" i="7" s="1"/>
  <c r="J166" i="7" s="1"/>
  <c r="I58" i="6"/>
  <c r="I165" i="7" s="1"/>
  <c r="I166" i="7" s="1"/>
  <c r="H58" i="6"/>
  <c r="H165" i="7" s="1"/>
  <c r="H166" i="7" s="1"/>
  <c r="G58" i="6"/>
  <c r="G165" i="7" s="1"/>
  <c r="G166" i="7" s="1"/>
  <c r="F58" i="6"/>
  <c r="F165" i="7" s="1"/>
  <c r="F166" i="7" s="1"/>
  <c r="E58" i="6"/>
  <c r="E165" i="7" s="1"/>
  <c r="E166" i="7" s="1"/>
  <c r="D58" i="6"/>
  <c r="D165" i="7" s="1"/>
  <c r="L56" i="6"/>
  <c r="L48" i="6"/>
  <c r="L47" i="6"/>
  <c r="L46" i="6"/>
  <c r="L45" i="6"/>
  <c r="L44" i="6"/>
  <c r="L43" i="6"/>
  <c r="L42" i="6"/>
  <c r="L41" i="6"/>
  <c r="L40" i="6"/>
  <c r="L38" i="6"/>
  <c r="L37" i="6"/>
  <c r="L36" i="6"/>
  <c r="L35" i="6"/>
  <c r="L34" i="6"/>
  <c r="L33" i="6"/>
  <c r="L32" i="6"/>
  <c r="L31" i="6"/>
  <c r="L30" i="6"/>
  <c r="L29" i="6"/>
  <c r="L28" i="6"/>
  <c r="L27" i="6"/>
  <c r="L21" i="6"/>
  <c r="L20" i="6"/>
  <c r="L19" i="6"/>
  <c r="L18" i="6"/>
  <c r="L17" i="6"/>
  <c r="L16" i="6"/>
  <c r="L15" i="6"/>
  <c r="L14" i="6"/>
  <c r="L13" i="6"/>
  <c r="C20" i="1"/>
  <c r="L165" i="7" l="1"/>
  <c r="D166" i="7"/>
  <c r="L166" i="7" s="1"/>
  <c r="F18" i="1"/>
  <c r="L126" i="7"/>
  <c r="C31" i="1" s="1"/>
  <c r="E31" i="1" s="1"/>
  <c r="L135" i="7"/>
  <c r="C33" i="1" s="1"/>
  <c r="E33" i="1" s="1"/>
  <c r="L148" i="7"/>
  <c r="L131" i="7"/>
  <c r="C32" i="1" s="1"/>
  <c r="E32" i="1" s="1"/>
  <c r="L122" i="7"/>
  <c r="C30" i="1" s="1"/>
  <c r="E30" i="1" s="1"/>
  <c r="L117" i="7"/>
  <c r="C29" i="1" s="1"/>
  <c r="E29" i="1" s="1"/>
  <c r="L106" i="7"/>
  <c r="C28" i="1" s="1"/>
  <c r="E28" i="1" s="1"/>
  <c r="L66" i="7"/>
  <c r="L48" i="7"/>
  <c r="C26" i="1" s="1"/>
  <c r="E26" i="1" s="1"/>
  <c r="L58" i="6"/>
  <c r="C25" i="1" s="1"/>
  <c r="L163" i="7" l="1"/>
  <c r="C27" i="1"/>
  <c r="E27" i="1" s="1"/>
  <c r="C34" i="1"/>
  <c r="F33" i="1"/>
  <c r="F31" i="1"/>
  <c r="F29" i="1"/>
  <c r="F26" i="1"/>
  <c r="F28" i="1"/>
  <c r="E25" i="1"/>
  <c r="F25" i="1" s="1"/>
  <c r="F27" i="1" l="1"/>
  <c r="C43" i="1"/>
  <c r="E34" i="1"/>
  <c r="F32" i="1"/>
  <c r="F30" i="1"/>
  <c r="F10" i="1"/>
  <c r="C14" i="1"/>
  <c r="E43" i="1" l="1"/>
  <c r="F34" i="1"/>
  <c r="E14" i="1"/>
  <c r="E22" i="1" s="1"/>
  <c r="C22" i="1"/>
  <c r="E45" i="1" l="1"/>
  <c r="E52" i="1" s="1"/>
  <c r="C45" i="1"/>
  <c r="C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Kuhl,Brian J</author>
  </authors>
  <commentList>
    <comment ref="F7" authorId="0" shapeId="0" xr:uid="{00000000-0006-0000-0300-000001000000}">
      <text>
        <r>
          <rPr>
            <sz val="9"/>
            <color indexed="81"/>
            <rFont val="Tahoma"/>
            <family val="2"/>
          </rPr>
          <t>This column will automatically indicate 'X' if you have overwritten any formulas in the Unrelated Business Income column.  It is for information purposes only.</t>
        </r>
      </text>
    </comment>
    <comment ref="B11" authorId="0" shapeId="0" xr:uid="{00000000-0006-0000-0300-000002000000}">
      <text>
        <r>
          <rPr>
            <sz val="9"/>
            <color indexed="81"/>
            <rFont val="Tahoma"/>
            <family val="2"/>
          </rPr>
          <t>Include rentals of real property or mixed rentals including BOTH real and personal property</t>
        </r>
      </text>
    </comment>
    <comment ref="B12" authorId="0" shapeId="0" xr:uid="{00000000-0006-0000-0300-000003000000}">
      <text>
        <r>
          <rPr>
            <sz val="9"/>
            <color indexed="81"/>
            <rFont val="Tahoma"/>
            <family val="2"/>
          </rPr>
          <t>Include rentals of ONLY personal property with no real property rental component</t>
        </r>
      </text>
    </comment>
    <comment ref="B13" authorId="0" shapeId="0" xr:uid="{00000000-0006-0000-0300-000004000000}">
      <text>
        <r>
          <rPr>
            <sz val="9"/>
            <color indexed="81"/>
            <rFont val="Tahoma"/>
            <family val="2"/>
          </rPr>
          <t>Input Advertising Income separately from Trade/Business Income, if applicable.</t>
        </r>
      </text>
    </comment>
    <comment ref="C14" authorId="0" shapeId="0" xr:uid="{00000000-0006-0000-0300-000005000000}">
      <text>
        <r>
          <rPr>
            <sz val="9"/>
            <color indexed="81"/>
            <rFont val="Tahoma"/>
            <family val="2"/>
          </rPr>
          <t>This total should agree to the total income reported on Sheet 1 Income</t>
        </r>
      </text>
    </comment>
    <comment ref="C17" authorId="0" shapeId="0" xr:uid="{00000000-0006-0000-0300-000006000000}">
      <text>
        <r>
          <rPr>
            <sz val="9"/>
            <color indexed="81"/>
            <rFont val="Tahoma"/>
            <family val="2"/>
          </rPr>
          <t>This amount must reconcile to your full ending inventory at 6/30/</t>
        </r>
        <r>
          <rPr>
            <b/>
            <sz val="9"/>
            <color indexed="81"/>
            <rFont val="Tahoma"/>
            <family val="2"/>
          </rPr>
          <t>23</t>
        </r>
      </text>
    </comment>
    <comment ref="D17" authorId="0" shapeId="0" xr:uid="{00000000-0006-0000-0300-000007000000}">
      <text>
        <r>
          <rPr>
            <sz val="9"/>
            <color indexed="81"/>
            <rFont val="Tahoma"/>
            <family val="2"/>
          </rPr>
          <t>Insert your UBI% for 6/30/</t>
        </r>
        <r>
          <rPr>
            <b/>
            <sz val="9"/>
            <color indexed="81"/>
            <rFont val="Tahoma"/>
            <family val="2"/>
          </rPr>
          <t>23</t>
        </r>
        <r>
          <rPr>
            <sz val="9"/>
            <color indexed="81"/>
            <rFont val="Tahoma"/>
            <family val="2"/>
          </rPr>
          <t xml:space="preserve"> here.  Contact Auxiliary Accounting for assistance.</t>
        </r>
      </text>
    </comment>
    <comment ref="E17" authorId="0" shapeId="0" xr:uid="{00000000-0006-0000-0300-000008000000}">
      <text>
        <r>
          <rPr>
            <sz val="9"/>
            <color indexed="81"/>
            <rFont val="Tahoma"/>
            <family val="2"/>
          </rPr>
          <t>This amount must reconcile to ending UBI inventory at 6/30/</t>
        </r>
        <r>
          <rPr>
            <b/>
            <sz val="9"/>
            <color indexed="81"/>
            <rFont val="Tahoma"/>
            <family val="2"/>
          </rPr>
          <t>23</t>
        </r>
      </text>
    </comment>
    <comment ref="C19" authorId="0" shapeId="0" xr:uid="{00000000-0006-0000-0300-000009000000}">
      <text>
        <r>
          <rPr>
            <sz val="9"/>
            <color indexed="81"/>
            <rFont val="Tahoma"/>
            <family val="2"/>
          </rPr>
          <t>Provide a supporting schedule/list of ending inventory.</t>
        </r>
      </text>
    </comment>
    <comment ref="E19" authorId="0" shapeId="0" xr:uid="{00000000-0006-0000-0300-00000A000000}">
      <text>
        <r>
          <rPr>
            <sz val="9"/>
            <color indexed="81"/>
            <rFont val="Tahoma"/>
            <family val="2"/>
          </rPr>
          <t>This amount must reconcile to ending UBI inventory at 6/30/</t>
        </r>
        <r>
          <rPr>
            <b/>
            <sz val="9"/>
            <color indexed="81"/>
            <rFont val="Tahoma"/>
            <family val="2"/>
          </rPr>
          <t>24</t>
        </r>
      </text>
    </comment>
    <comment ref="D35" authorId="0" shapeId="0" xr:uid="{00000000-0006-0000-0300-00000B000000}">
      <text>
        <r>
          <rPr>
            <b/>
            <sz val="9"/>
            <color indexed="81"/>
            <rFont val="Tahoma"/>
            <family val="2"/>
          </rPr>
          <t>State UBI taxes paid are deductible expenses for UBI (at 100%)</t>
        </r>
      </text>
    </comment>
    <comment ref="C43" authorId="0" shapeId="0" xr:uid="{00000000-0006-0000-0300-00000C000000}">
      <text>
        <r>
          <rPr>
            <sz val="9"/>
            <color indexed="81"/>
            <rFont val="Tahoma"/>
            <family val="2"/>
          </rPr>
          <t>Total should agree to the sum of totals reported on Sheets 3a and 3b.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Kuhl,Brian J</author>
  </authors>
  <commentList>
    <comment ref="C139" authorId="0" shapeId="0" xr:uid="{00000000-0006-0000-0700-000001000000}">
      <text>
        <r>
          <rPr>
            <sz val="9"/>
            <color indexed="81"/>
            <rFont val="Tahoma"/>
            <family val="2"/>
          </rPr>
          <t>Awards and commendations are generally not permitted as UBI expenses.</t>
        </r>
      </text>
    </comment>
    <comment ref="C149" authorId="0" shapeId="0" xr:uid="{00000000-0006-0000-0700-000002000000}">
      <text>
        <r>
          <rPr>
            <b/>
            <sz val="9"/>
            <color indexed="81"/>
            <rFont val="Tahoma"/>
            <family val="2"/>
          </rPr>
          <t>Federal UBI Taxes paid are not deductible as an expense for UBI purposes. State taxes are allowable as UBI expense.</t>
        </r>
      </text>
    </comment>
    <comment ref="C153" authorId="0" shapeId="0" xr:uid="{00000000-0006-0000-0700-000003000000}">
      <text>
        <r>
          <rPr>
            <sz val="9"/>
            <color indexed="81"/>
            <rFont val="Tahoma"/>
            <family val="2"/>
          </rPr>
          <t>Principle payments on capital asset related debt are not generally allowed, since depreciation is being claimed</t>
        </r>
      </text>
    </comment>
  </commentList>
</comments>
</file>

<file path=xl/sharedStrings.xml><?xml version="1.0" encoding="utf-8"?>
<sst xmlns="http://schemas.openxmlformats.org/spreadsheetml/2006/main" count="854" uniqueCount="510">
  <si>
    <t>Statement of Unrelated Business Income</t>
  </si>
  <si>
    <t>Purchases</t>
  </si>
  <si>
    <t>Cost of Goods Sold</t>
  </si>
  <si>
    <t>Gross Profit</t>
  </si>
  <si>
    <t xml:space="preserve">Advertising Income </t>
  </si>
  <si>
    <t>Operating Expenses</t>
  </si>
  <si>
    <t>Travel</t>
  </si>
  <si>
    <t>Total Direct Expenditures</t>
  </si>
  <si>
    <t>Depreciation-Furniture &amp; Equipment</t>
  </si>
  <si>
    <t>Depreciation-Buildings</t>
  </si>
  <si>
    <t>Total Depreciation</t>
  </si>
  <si>
    <t>FACULTY-EARNINGS</t>
  </si>
  <si>
    <t>FACULTY-EARNINGS FRINGE POOL</t>
  </si>
  <si>
    <t>FACULTY-ADDL PAY</t>
  </si>
  <si>
    <t>FACULTY-ADDL PAY FRINGE POOL</t>
  </si>
  <si>
    <t>COM CLINICAL FACULTY-EARNINGS</t>
  </si>
  <si>
    <t>COM CLIN FAC-EARNING FRNG POOL</t>
  </si>
  <si>
    <t>COM CLIN FAC-ADDL PAY</t>
  </si>
  <si>
    <t>COM CLIN FAC-ADDLPAY FRNG POOL</t>
  </si>
  <si>
    <t>EXEMPT TEAMS/USPS-EARNINGS</t>
  </si>
  <si>
    <t>EX TEAMS/USPS-EARN FRNG POOL</t>
  </si>
  <si>
    <t>EXEMPT TEAMS/USPS-ADDL PAY</t>
  </si>
  <si>
    <t>EX TEAMS/USPS-ADDLPY FRNG POOL</t>
  </si>
  <si>
    <t>NONEXEMPT TEAMS/USPS-EARNINGS</t>
  </si>
  <si>
    <t>NONEX TEAM/USPS-EARN FRNG POOL</t>
  </si>
  <si>
    <t>NONEXEMPT TEAMS/USPS-ADDL PAY</t>
  </si>
  <si>
    <t>NONEX TEAM/USPS-APAY FRNG POOL</t>
  </si>
  <si>
    <t>TEMPORARY FACULTY-EARNINGS</t>
  </si>
  <si>
    <t>TEMP FAC-EARNINGS FRNG POOL</t>
  </si>
  <si>
    <t>GRADUATE ASSISTANTS-EARNINGS</t>
  </si>
  <si>
    <t>GRAD ASSTS-EARNINGS FRNG POOL</t>
  </si>
  <si>
    <t>GRADUATE ASSTS-ADDL PAY</t>
  </si>
  <si>
    <t>GRAD ASSTS-ADDL PAY FRNG POOL</t>
  </si>
  <si>
    <t>CLIN PST DOC FELL/INT-EARNINGS</t>
  </si>
  <si>
    <t>CLIN PST DOC/FELL/INT-EARN FRP</t>
  </si>
  <si>
    <t>CLIN PST DOC FELL/INT-ADDL PAY</t>
  </si>
  <si>
    <t>CLIN PST DOC/FELL/INT-APAY FRP</t>
  </si>
  <si>
    <t>RESIDENTS &amp; INTERNS-EARNINGS</t>
  </si>
  <si>
    <t>RES &amp; INT-EARNINGS FRNG POOL</t>
  </si>
  <si>
    <t>RESIDENTS &amp; INTERNS-ADDL PAY</t>
  </si>
  <si>
    <t>RES &amp; INT-ADDL PAY FRNG POOL</t>
  </si>
  <si>
    <t>STUDENT ASSISTANTS-EARNINGS</t>
  </si>
  <si>
    <t>STUDENT ASST-EARN FRNG POOL</t>
  </si>
  <si>
    <t>POST DOC-EARNINGS</t>
  </si>
  <si>
    <t>POST DOC-EARNINGS FRINGE POOL</t>
  </si>
  <si>
    <t>POST DOC-ADDL PAY</t>
  </si>
  <si>
    <t>POST DOC-ADDL PAY FRINGE POOL</t>
  </si>
  <si>
    <t>OTHER OPS EARNINGS</t>
  </si>
  <si>
    <t>OTHER OPS FRINGE POOL</t>
  </si>
  <si>
    <t>ACCOUNTING SERVICES</t>
  </si>
  <si>
    <t>LEGAL SERVICES</t>
  </si>
  <si>
    <t>CONSULTING FIRMS</t>
  </si>
  <si>
    <t>ARCHITECTURAL SERVICES</t>
  </si>
  <si>
    <t>ENGINEERING SERVICES</t>
  </si>
  <si>
    <t>DATA PROCESSING SERVICES</t>
  </si>
  <si>
    <t>ENTERTAINMENT SERVICES</t>
  </si>
  <si>
    <t>BANK CHARGES &amp; CUSTODIAL FEES</t>
  </si>
  <si>
    <t>ADVERTISING / MARKETING</t>
  </si>
  <si>
    <t>LECTURERS</t>
  </si>
  <si>
    <t>MEETING PLANNING SERVICES</t>
  </si>
  <si>
    <t>LABORATORY SERVICES</t>
  </si>
  <si>
    <t>HEALTH ASSESSMENTS</t>
  </si>
  <si>
    <t>LAUNDRY SERVICES</t>
  </si>
  <si>
    <t>MOVING CONTRACTOR</t>
  </si>
  <si>
    <t>UTILITY REIMBURSEMENT</t>
  </si>
  <si>
    <t>TELEPHONE - LOCAL</t>
  </si>
  <si>
    <t>TELEPHONE INSTALL/MAINT/REPAIR</t>
  </si>
  <si>
    <t>TELEPHONE CONTRACT</t>
  </si>
  <si>
    <t>TELEPHONE - LONG DISTANCE</t>
  </si>
  <si>
    <t>PAGERS</t>
  </si>
  <si>
    <t>UTIL &amp; COMM - RESALE</t>
  </si>
  <si>
    <t>LAB SUPPLIES</t>
  </si>
  <si>
    <t>GAS, LIQUID/COMPRESSED</t>
  </si>
  <si>
    <t>ANIMAL BEDDING AND SUPPLIES</t>
  </si>
  <si>
    <t>ANIMAL FEED</t>
  </si>
  <si>
    <t>AGRICULTURAL SUPPLIES</t>
  </si>
  <si>
    <t>OFFICE SUPPLIES - GENERAL</t>
  </si>
  <si>
    <t>COMPUTER SUPPLIES</t>
  </si>
  <si>
    <t>MEDICAL SUPPLIES</t>
  </si>
  <si>
    <t>SURGICAL SUPPLIES</t>
  </si>
  <si>
    <t>BLOOD BANK/BLOOD PRODUCTS</t>
  </si>
  <si>
    <t>SANITATION/STERILIZATION SUPL</t>
  </si>
  <si>
    <t>MOTOR FUELS AND LUBRICANTS</t>
  </si>
  <si>
    <t>MISC OTHER SUPPLIES</t>
  </si>
  <si>
    <t>UNIFORMS</t>
  </si>
  <si>
    <t>MATERIAL AND SUPP - RESALE</t>
  </si>
  <si>
    <t>PHARMACY - RESALE</t>
  </si>
  <si>
    <t>BOOKS &amp; PUBLICATN - NON LIB</t>
  </si>
  <si>
    <t>LIBRARY USE ONLY -RESOUCES&lt;250</t>
  </si>
  <si>
    <t>REPAIRS AND MAINT - BUILDINGS</t>
  </si>
  <si>
    <t>MAINT CONTRACTS - BUILDINGS</t>
  </si>
  <si>
    <t>SAFETY MAINTENANCE / REPAIRS</t>
  </si>
  <si>
    <t>REPAIRS &amp; MAINT - FURN &amp; EQUIP</t>
  </si>
  <si>
    <t>MAINTENANCE CONTRACTS - EQUIP</t>
  </si>
  <si>
    <t>REPAIRS &amp; MAINT - VEHICLES</t>
  </si>
  <si>
    <t>RPR/MAINT-COMPUTER/ELECTRONICS</t>
  </si>
  <si>
    <t>REPAIRS &amp; MAINTENANCE - OTHER</t>
  </si>
  <si>
    <t>IN STATE TRAVEL</t>
  </si>
  <si>
    <t>OUT OF STATE TRAVEL</t>
  </si>
  <si>
    <t>FOREIGN TRAVEL</t>
  </si>
  <si>
    <t>MEMBERSHIPS &amp; DUES</t>
  </si>
  <si>
    <t>SUBSCRIPTIONS</t>
  </si>
  <si>
    <t>PROFESSIONAL LICENSES</t>
  </si>
  <si>
    <t>SPECIALTY PRINTING</t>
  </si>
  <si>
    <t>POSTAGE</t>
  </si>
  <si>
    <t>FREIGHT</t>
  </si>
  <si>
    <t>COURIER SERVICE</t>
  </si>
  <si>
    <t>INSURANCE</t>
  </si>
  <si>
    <t>ROYALTIES PATENTS &amp; COPYRIGHTS</t>
  </si>
  <si>
    <t>PATIENT CARE COSTS</t>
  </si>
  <si>
    <t>COLLECTION EXPENSES</t>
  </si>
  <si>
    <t>FOOD &amp; BEVERAGES HUMAN CONSUMP</t>
  </si>
  <si>
    <t>ENTERTAINMENT EXPENSE</t>
  </si>
  <si>
    <t>EVENT TICKETS</t>
  </si>
  <si>
    <t>Total</t>
  </si>
  <si>
    <t>GL Acct</t>
  </si>
  <si>
    <t>Description</t>
  </si>
  <si>
    <t>Category</t>
  </si>
  <si>
    <t>Capital Assets</t>
  </si>
  <si>
    <t>Printing</t>
  </si>
  <si>
    <t>Postage/Freight</t>
  </si>
  <si>
    <t>Personnel</t>
  </si>
  <si>
    <t>Source#1</t>
  </si>
  <si>
    <t>Source#2</t>
  </si>
  <si>
    <t>Source#3</t>
  </si>
  <si>
    <t>Source#4</t>
  </si>
  <si>
    <t>Source#5</t>
  </si>
  <si>
    <t>Source#6</t>
  </si>
  <si>
    <t>Source#7</t>
  </si>
  <si>
    <t>Personnel Costs</t>
  </si>
  <si>
    <t>Repairs &amp; Maintenance</t>
  </si>
  <si>
    <t>ADMINISTRATIVE OVERHEAD</t>
  </si>
  <si>
    <t>ADMIN OH-GENERAL ADMIN</t>
  </si>
  <si>
    <t>ADMIN OH-INFO TECH</t>
  </si>
  <si>
    <t>ADMIN OH-FACILITIES</t>
  </si>
  <si>
    <t>ADMIN OH-HSC ADMIN</t>
  </si>
  <si>
    <t>ADMIN OH-BOND PAYMENT</t>
  </si>
  <si>
    <t>INT ON CAP ASSET RELATED DEBT</t>
  </si>
  <si>
    <t>PRIN PMT-CAP ASSET RELATD DEBT</t>
  </si>
  <si>
    <t>Overhead</t>
  </si>
  <si>
    <t>Project</t>
  </si>
  <si>
    <t>Fund (required)</t>
  </si>
  <si>
    <t>DeptID (required)</t>
  </si>
  <si>
    <t>Trade/Business Income</t>
  </si>
  <si>
    <t>Unrelated</t>
  </si>
  <si>
    <t>SALES &amp; SERVICES - INTERNAL</t>
  </si>
  <si>
    <t>SALES &amp; SERVICES - EXTERNAL</t>
  </si>
  <si>
    <t>PRODUCTION SERVICES</t>
  </si>
  <si>
    <t>PARKING ADMINISTRATIVE FEES</t>
  </si>
  <si>
    <t>COMMISSIONS</t>
  </si>
  <si>
    <t>CONCESSIONS</t>
  </si>
  <si>
    <t>CREDIT CARD CHARGES - CONTRA</t>
  </si>
  <si>
    <t>REBATES</t>
  </si>
  <si>
    <t>OTHER OPERATING REVENUE -OTHER</t>
  </si>
  <si>
    <t>Income</t>
  </si>
  <si>
    <t>Int/Princ on Cap Asset</t>
  </si>
  <si>
    <t>Contractual Services</t>
  </si>
  <si>
    <t>Utilities&amp;Communication</t>
  </si>
  <si>
    <t>Material&amp;Supplies</t>
  </si>
  <si>
    <t>Repairs&amp;Maintenance</t>
  </si>
  <si>
    <t>Memberships&amp;Dues</t>
  </si>
  <si>
    <t>Utilities &amp; Communication</t>
  </si>
  <si>
    <t>Materials &amp; Supplies</t>
  </si>
  <si>
    <t>Memberships &amp; Dues</t>
  </si>
  <si>
    <t>Part II:  Cost of Goods Sold</t>
  </si>
  <si>
    <t>Part III:  Direct Expenditures</t>
  </si>
  <si>
    <t>Cost of Goods Sold (Purchases)</t>
  </si>
  <si>
    <t>UBI%</t>
  </si>
  <si>
    <t>ONLY ENTER AMOUNTS FOR ANY GL ACCOUNTS THAT CONTAIN UNRELATED BUSINESS ACTIVITY EXPENSES</t>
  </si>
  <si>
    <t>Reconciled</t>
  </si>
  <si>
    <t>to GL</t>
  </si>
  <si>
    <t>Real Property Rental Income</t>
  </si>
  <si>
    <t>Personal Property Rental Income</t>
  </si>
  <si>
    <t>Fixed</t>
  </si>
  <si>
    <t>Amt?</t>
  </si>
  <si>
    <t>UBI</t>
  </si>
  <si>
    <t>Postage &amp; Freight</t>
  </si>
  <si>
    <t>TOTAL Personnel</t>
  </si>
  <si>
    <t>TOTAL Purchases for Resale</t>
  </si>
  <si>
    <t>Purchases for Resale</t>
  </si>
  <si>
    <t>TOTAL Income</t>
  </si>
  <si>
    <t>Total Income</t>
  </si>
  <si>
    <t>PART I:  Income</t>
  </si>
  <si>
    <t>Salaries and Wages (Personnel)</t>
  </si>
  <si>
    <t>Additional Resources:</t>
  </si>
  <si>
    <t>IRS Publication 598 - Tax on Unrelated Business Income of Exempt Organizations</t>
  </si>
  <si>
    <t>http://www.irs.gov/pub/irs-pdf/p598.pdf</t>
  </si>
  <si>
    <t>Brian Kuhl</t>
  </si>
  <si>
    <t>bkuhl@ufl.edu</t>
  </si>
  <si>
    <t>Phone</t>
  </si>
  <si>
    <t>Net Profit/(Loss)</t>
  </si>
  <si>
    <t>Net Profit/(Loss) before Depreciation</t>
  </si>
  <si>
    <t xml:space="preserve">UNRELATED BUSINESS INCOME </t>
  </si>
  <si>
    <t xml:space="preserve"> GENERAL INSTRUCTIONS</t>
  </si>
  <si>
    <t>Part I:  INCOME</t>
  </si>
  <si>
    <t>Part III:  DIRECT EXPENDITURES</t>
  </si>
  <si>
    <t>Non-Personnel Expenses</t>
  </si>
  <si>
    <t>Subtotal Contractual Services</t>
  </si>
  <si>
    <t>Subtotal Utilities &amp; Communication</t>
  </si>
  <si>
    <t>Subtotal Material &amp; Supplies</t>
  </si>
  <si>
    <t>Subtotal Repairs &amp; Maintenance</t>
  </si>
  <si>
    <t>Subtotal Travel</t>
  </si>
  <si>
    <t>Subtotal Memberships &amp; Dues</t>
  </si>
  <si>
    <t>Subtotal Printing</t>
  </si>
  <si>
    <t>Subtotal Postage/Freight</t>
  </si>
  <si>
    <t>Subtotal Operating Expenses</t>
  </si>
  <si>
    <t>Subtotal Int/Prin on Cap Asset</t>
  </si>
  <si>
    <t>Subtotal Overhead</t>
  </si>
  <si>
    <t>Part IV:  DEPRECIATION</t>
  </si>
  <si>
    <t>Business Income</t>
  </si>
  <si>
    <t>Part V:  GL ACCOUNTS AND CONTACTS</t>
  </si>
  <si>
    <t>Administrative Overhead</t>
  </si>
  <si>
    <t>Admin OH-General Admin</t>
  </si>
  <si>
    <t>Admin OH-Info Tech</t>
  </si>
  <si>
    <t>Admin OH-Facilities</t>
  </si>
  <si>
    <t>Admin OH-HSC Admin</t>
  </si>
  <si>
    <t>Admin OH-Bond Payment</t>
  </si>
  <si>
    <t>ONLY ENTER LEDGER AMOUNTS FOR GL ACCOUNTS THAT CONTAIN UNRELATED BUSINESS ACTIVITY EXPENSES</t>
  </si>
  <si>
    <t>ONLY ENTER LEDGER AMOUNTS FOR ANY GL ACCOUNTS THAT CONTAIN UNRELATED BUSINESS ACTIVITY PERSONNEL COSTS</t>
  </si>
  <si>
    <t>UBI% Worksheet</t>
  </si>
  <si>
    <t>3a)</t>
  </si>
  <si>
    <t>3b)</t>
  </si>
  <si>
    <t>A</t>
  </si>
  <si>
    <t>B</t>
  </si>
  <si>
    <t>UBI% = A/B</t>
  </si>
  <si>
    <t>EXTERNAL SALES AS A PERCENTAGE OF TOTAL REVENUES METHOD:</t>
  </si>
  <si>
    <t>TOTAL Non-Personnel Expenses</t>
  </si>
  <si>
    <t>ALTERNATIVE METHOD(S) FOR DEVELOPING UBI% OR DIRECT AMOUNTS:</t>
  </si>
  <si>
    <t>General Ledger Account Descriptions</t>
  </si>
  <si>
    <t>Unrelated Business Income Tax</t>
  </si>
  <si>
    <t>IRS (irs.gov)</t>
  </si>
  <si>
    <t>Supporting Worksheet #1</t>
  </si>
  <si>
    <t>Supporting Worksheet #2</t>
  </si>
  <si>
    <t>Supporting Worksheet #3</t>
  </si>
  <si>
    <t>Supporting Worksheet #4</t>
  </si>
  <si>
    <t>Use this sheet to provide any supporting schedules or explanations</t>
  </si>
  <si>
    <t>Depreciation</t>
  </si>
  <si>
    <t>How to complete this workbook:</t>
  </si>
  <si>
    <t>UBI% WORKSHEET</t>
  </si>
  <si>
    <t>Total Personnel Expenses (from Sheet 3a)</t>
  </si>
  <si>
    <t>Please describe and document below (or on a supporting schedule) the alternative method used to determine YOUR UBI% or any fixed UBI amounts entered on the UBI Financial Statement.</t>
  </si>
  <si>
    <t>Notes:</t>
  </si>
  <si>
    <t>Please use the following instructions as you prepare your workbook.</t>
  </si>
  <si>
    <t>Some cells contain notes with additional instructions or reminders.  These notes are indicated by a small red triangle in the upper-right corner of the cell.</t>
  </si>
  <si>
    <t>Only complete this worksheet if you sell goods and maintain an inventory.</t>
  </si>
  <si>
    <t>UTIL &amp; COMM - RESALE (see: 2 COGS Purchases worksheet)</t>
  </si>
  <si>
    <t>MATERIAL AND SUPP - RESALE (see: 2 COGS Purchases worksheet)</t>
  </si>
  <si>
    <t>PHARMACY - RESALE (see: 2 COGS Purchases worksheet)</t>
  </si>
  <si>
    <t>NET VENDOR DISCOUNTS</t>
  </si>
  <si>
    <t>Int/Princ on Cap Asset Related Debt</t>
  </si>
  <si>
    <t>#####</t>
  </si>
  <si>
    <t>Additional Revenue source for UBI calc. (please describe)</t>
  </si>
  <si>
    <r>
      <t xml:space="preserve">* Personnel costs for </t>
    </r>
    <r>
      <rPr>
        <b/>
        <u/>
        <sz val="12"/>
        <color rgb="FFFF0000"/>
        <rFont val="Century Gothic"/>
        <family val="2"/>
      </rPr>
      <t>specified</t>
    </r>
    <r>
      <rPr>
        <b/>
        <sz val="12"/>
        <color rgb="FFFF0000"/>
        <rFont val="Century Gothic"/>
        <family val="2"/>
      </rPr>
      <t xml:space="preserve"> employees must reconcile to a source Cost Distribution report, if this methodology is used.</t>
    </r>
  </si>
  <si>
    <t>DO NOT INCLUDE ANY GL ACCTS BEGINNING WITH 78#### AS EXPENSES.</t>
  </si>
  <si>
    <t>Assets purchased or disposed of during the reporting fiscal year may be verified with the department to confirm unrelated business activity use.</t>
  </si>
  <si>
    <t>VM RESIDENTS&amp;INTERNS-EARNINGS</t>
  </si>
  <si>
    <t>VM RES&amp;INT-EARNINGS FRNG POOL</t>
  </si>
  <si>
    <t>VM RESIDENTS&amp;INTERNS-ADDL PAY</t>
  </si>
  <si>
    <t>VM RES&amp;INT-ADDL PAY FRNG POOL</t>
  </si>
  <si>
    <t>ELECTRONIC DATA/SUBSCRIPTIONS</t>
  </si>
  <si>
    <t>RECRUITMENT EXPENSES</t>
  </si>
  <si>
    <r>
      <t xml:space="preserve">INCLUDE </t>
    </r>
    <r>
      <rPr>
        <b/>
        <u/>
        <sz val="10"/>
        <color rgb="FFFF0000"/>
        <rFont val="Century Gothic"/>
        <family val="2"/>
      </rPr>
      <t>ALL</t>
    </r>
    <r>
      <rPr>
        <b/>
        <sz val="10"/>
        <color rgb="FFFF0000"/>
        <rFont val="Century Gothic"/>
        <family val="2"/>
      </rPr>
      <t xml:space="preserve"> REVENUES THAT ARE SUPPORTING THE BUSINESS ACTIVITY WHEN CALCULATING THE UBI% TO BE APPLIED TO EXPENSES. OVERRIDE FORMULAS, WHERE NECESSARY, TO REFLECT ANY ADDITIONAL REVENUE SOURCES THAT YOU HAVE NOT ALREADY RECORDED ON THE "1 INCOME" SHEET.</t>
    </r>
  </si>
  <si>
    <t>DATA PROCESSING SERVICES-HPC ONLY</t>
  </si>
  <si>
    <t>MEETING/TRAINING EXPENSE</t>
  </si>
  <si>
    <t>CELLULAR PHONES &amp; SERVICE PLAN</t>
  </si>
  <si>
    <t>FAX/PHONE EQUIPMENT &lt;5000</t>
  </si>
  <si>
    <t>ANIMAL FOR RESEARCH &lt;5000</t>
  </si>
  <si>
    <t>MEDICAL EQUIPMENT &lt;5000</t>
  </si>
  <si>
    <t>AUDIO/VISUAL EQUIPMENT &lt;5000</t>
  </si>
  <si>
    <t>OFFICE EQUIP &amp; FURNITURE &lt;5000</t>
  </si>
  <si>
    <t>COMPUTER SOFTWARE GENERAL</t>
  </si>
  <si>
    <t>COMPUTER SOFTWARE SPECIALIZED</t>
  </si>
  <si>
    <t>COMPUTER EQUIPMENT &lt;5000</t>
  </si>
  <si>
    <t>COMPUTER PERIPHERALS &lt;5000</t>
  </si>
  <si>
    <t>OTHER EQUIPMENT &lt;5000</t>
  </si>
  <si>
    <t>SMALL HANDTOOLS&lt;5000</t>
  </si>
  <si>
    <t>MUSICAL EQUIP &lt;5000</t>
  </si>
  <si>
    <t>State UBI Tax</t>
  </si>
  <si>
    <t>STATE UBI TAX</t>
  </si>
  <si>
    <t>FEDERAL UBI TAX (N/A FOR UBI)</t>
  </si>
  <si>
    <t>UBI Taxes (State)</t>
  </si>
  <si>
    <t>Subtotal UBI Taxes (State)</t>
  </si>
  <si>
    <t>78####</t>
  </si>
  <si>
    <t>IMMIGRATION FEES</t>
  </si>
  <si>
    <t>CATERING SERVICES</t>
  </si>
  <si>
    <t>VAT TAX-TRAVEL</t>
  </si>
  <si>
    <t>STUDENT HEALTH INSURANCE EXP</t>
  </si>
  <si>
    <t>UNRELATED BUSINESS INCOME TAX (UBIT)</t>
  </si>
  <si>
    <t>GENERAL GUIDELINES</t>
  </si>
  <si>
    <t>GENERAL COMMENTS</t>
  </si>
  <si>
    <r>
      <t xml:space="preserve">It is  important that </t>
    </r>
    <r>
      <rPr>
        <u/>
        <sz val="11"/>
        <rFont val="Century Gothic"/>
        <family val="2"/>
      </rPr>
      <t>all</t>
    </r>
    <r>
      <rPr>
        <sz val="11"/>
        <rFont val="Century Gothic"/>
        <family val="2"/>
      </rPr>
      <t xml:space="preserve"> unrelated business activities of the University be reported on the Federal tax return.  The Internal Revenue Service can assess costly penalties and interest for underpayment of taxes.</t>
    </r>
  </si>
  <si>
    <t xml:space="preserve">Each College, Department, Center, and Institute must also segregate their accounting for corporate sponsorship agreements.  Please keep in mind that there may be both gift and taxable corporate sponsorship components of this income, depending on the terms of the contract.  </t>
  </si>
  <si>
    <t>CRITERIA</t>
  </si>
  <si>
    <t>Three elements must be considered to determine if an activity may be subject to unrelated business income tax (UBIT).  The activity must:</t>
  </si>
  <si>
    <r>
      <t>1.</t>
    </r>
    <r>
      <rPr>
        <sz val="7"/>
        <rFont val="Times New Roman"/>
        <family val="1"/>
      </rPr>
      <t xml:space="preserve">      </t>
    </r>
    <r>
      <rPr>
        <sz val="11"/>
        <rFont val="Century Gothic"/>
        <family val="2"/>
      </rPr>
      <t xml:space="preserve">Be conducted as a trade or business, </t>
    </r>
    <r>
      <rPr>
        <b/>
        <sz val="11"/>
        <rFont val="Century Gothic"/>
        <family val="2"/>
      </rPr>
      <t>AND</t>
    </r>
  </si>
  <si>
    <r>
      <t>2.</t>
    </r>
    <r>
      <rPr>
        <sz val="7"/>
        <rFont val="Times New Roman"/>
        <family val="1"/>
      </rPr>
      <t xml:space="preserve">      </t>
    </r>
    <r>
      <rPr>
        <sz val="11"/>
        <rFont val="Century Gothic"/>
        <family val="2"/>
      </rPr>
      <t xml:space="preserve">Be regularly carried on by the University, </t>
    </r>
    <r>
      <rPr>
        <b/>
        <sz val="11"/>
        <rFont val="Century Gothic"/>
        <family val="2"/>
      </rPr>
      <t>AND</t>
    </r>
  </si>
  <si>
    <r>
      <t>3.</t>
    </r>
    <r>
      <rPr>
        <sz val="7"/>
        <rFont val="Times New Roman"/>
        <family val="1"/>
      </rPr>
      <t xml:space="preserve">      </t>
    </r>
    <r>
      <rPr>
        <sz val="11"/>
        <rFont val="Century Gothic"/>
        <family val="2"/>
      </rPr>
      <t>Not be substantially related to the University's tax-exempt purpose.</t>
    </r>
  </si>
  <si>
    <r>
      <t>Trade or Business:</t>
    </r>
    <r>
      <rPr>
        <b/>
        <sz val="11"/>
        <rFont val="Century Gothic"/>
        <family val="2"/>
      </rPr>
      <t xml:space="preserve"> </t>
    </r>
    <r>
      <rPr>
        <sz val="11"/>
        <rFont val="Century Gothic"/>
        <family val="2"/>
      </rPr>
      <t>Includes any activity carried on for the production of income from selling goods or performing services.  Generally, a trade or business has a profit motive.</t>
    </r>
  </si>
  <si>
    <r>
      <t>Regularly Carried On:</t>
    </r>
    <r>
      <rPr>
        <sz val="11"/>
        <rFont val="Century Gothic"/>
        <family val="2"/>
      </rPr>
      <t xml:space="preserve">  UBIT applies only to a business activity that is regularly carried on, as opposed to transactions that are only sporadic or infrequent.  An activity is considered regularly carried on if it is conducted with a frequency and manner comparable to a similar activity conducted by a for-profit (taxed) business.</t>
    </r>
  </si>
  <si>
    <r>
      <t>Not Substantially Related:</t>
    </r>
    <r>
      <rPr>
        <sz val="11"/>
        <rFont val="Century Gothic"/>
        <family val="2"/>
      </rPr>
      <t xml:space="preserve">  The activity must not be substantially related to the exempt mission of the University.  To decide if an activity is related or unrelated, determine the nature of the activity and how essential it is for accomplishing the mission of the University including education, research and public service.</t>
    </r>
  </si>
  <si>
    <r>
      <t xml:space="preserve">The following are examples of activities that are generally </t>
    </r>
    <r>
      <rPr>
        <b/>
        <sz val="11"/>
        <rFont val="Century Gothic"/>
        <family val="2"/>
      </rPr>
      <t>not related</t>
    </r>
    <r>
      <rPr>
        <sz val="11"/>
        <rFont val="Century Gothic"/>
        <family val="2"/>
      </rPr>
      <t xml:space="preserve"> to the mission of the University and are, therefore, </t>
    </r>
    <r>
      <rPr>
        <b/>
        <sz val="11"/>
        <rFont val="Century Gothic"/>
        <family val="2"/>
      </rPr>
      <t>subject to unrelated business income tax</t>
    </r>
    <r>
      <rPr>
        <sz val="11"/>
        <rFont val="Century Gothic"/>
        <family val="2"/>
      </rPr>
      <t>:</t>
    </r>
  </si>
  <si>
    <r>
      <t>1.</t>
    </r>
    <r>
      <rPr>
        <sz val="7"/>
        <rFont val="Times New Roman"/>
        <family val="1"/>
      </rPr>
      <t xml:space="preserve">     </t>
    </r>
    <r>
      <rPr>
        <sz val="11"/>
        <rFont val="Century Gothic"/>
        <family val="2"/>
      </rPr>
      <t>Computer time sold to an outside company</t>
    </r>
  </si>
  <si>
    <t>2.   Income from advertising placed by a company in an athletic or performing arts program</t>
  </si>
  <si>
    <t>3.   Income from advertising on the Internet</t>
  </si>
  <si>
    <t>4.   Sale of mailing lists or other data to commercial entities</t>
  </si>
  <si>
    <t xml:space="preserve">5.   Software sales to private industry   </t>
  </si>
  <si>
    <t xml:space="preserve">6.   Sale of CDs, DVDs, &amp; other gift items by the bookstore </t>
  </si>
  <si>
    <t>7.   Gift shop sales (evaluated on an item-by-item basis)</t>
  </si>
  <si>
    <t>8.   Sale of advertising space in a UF journal or regularly scheduled periodical</t>
  </si>
  <si>
    <t>9.   On-line stores (i.e. charity malls) or auctions linked to the UF web site</t>
  </si>
  <si>
    <t>10.  A hyperlink from the UF web site to a sponsor’s web site where an endorsement appears by UF for the sponsor’s product</t>
  </si>
  <si>
    <r>
      <t>11.</t>
    </r>
    <r>
      <rPr>
        <sz val="7"/>
        <rFont val="Times New Roman"/>
        <family val="1"/>
      </rPr>
      <t xml:space="preserve">  </t>
    </r>
    <r>
      <rPr>
        <sz val="11"/>
        <rFont val="Century Gothic"/>
        <family val="2"/>
      </rPr>
      <t>Commercially-sponsored scientific research and drug testing, if the results are not made available to the public or directed toward benefiting the public</t>
    </r>
  </si>
  <si>
    <r>
      <t>12.</t>
    </r>
    <r>
      <rPr>
        <sz val="7"/>
        <rFont val="Times New Roman"/>
        <family val="1"/>
      </rPr>
      <t xml:space="preserve">  </t>
    </r>
    <r>
      <rPr>
        <sz val="11"/>
        <rFont val="Century Gothic"/>
        <family val="2"/>
      </rPr>
      <t xml:space="preserve">Rental of apartments to the general public where the building is financed by tax exempt bonds </t>
    </r>
  </si>
  <si>
    <r>
      <t>13.</t>
    </r>
    <r>
      <rPr>
        <sz val="7"/>
        <rFont val="Times New Roman"/>
        <family val="1"/>
      </rPr>
      <t xml:space="preserve">  </t>
    </r>
    <r>
      <rPr>
        <sz val="11"/>
        <rFont val="Century Gothic"/>
        <family val="2"/>
      </rPr>
      <t>Rental of sports facilities such as stadiums, soccer fields, etc. where personal services are being provided</t>
    </r>
  </si>
  <si>
    <t xml:space="preserve">14. Travel tour programs operated by a college/department or the alumni association that are not authentic educational activities (i.e. sightseeing, recreational, social, cruise, etc.) </t>
  </si>
  <si>
    <t>15. Rental payments for the lease of space on antenna towers and transmission facilities</t>
  </si>
  <si>
    <t>16. University radio station conducting activities similar to a commercial undertaking</t>
  </si>
  <si>
    <t>17. Summer sports camps that are not part of educational programs offered by the University</t>
  </si>
  <si>
    <r>
      <t>18. Corporate sponsorship payments where</t>
    </r>
    <r>
      <rPr>
        <sz val="11"/>
        <color rgb="FF000000"/>
        <rFont val="Century Gothic"/>
        <family val="2"/>
      </rPr>
      <t xml:space="preserve"> the sponsor receives</t>
    </r>
    <r>
      <rPr>
        <sz val="11"/>
        <rFont val="Century Gothic"/>
        <family val="2"/>
      </rPr>
      <t xml:space="preserve"> a substantial return benefit that has a fair market value of more than 2% of the entire payment</t>
    </r>
  </si>
  <si>
    <t>19. Pharmacy sales to the general public</t>
  </si>
  <si>
    <t>20. Sale of merchandise (evaluated on an item-by-item basis)</t>
  </si>
  <si>
    <t>21. Pet boarding and grooming services for the general public</t>
  </si>
  <si>
    <t>22. Commercial activities exploiting the University’s educational purpose</t>
  </si>
  <si>
    <t xml:space="preserve">23. Joint ventures with for-profit organizations such as technology transfers forming partnerships with individuals, corporations, or limited liability companies that do not serve the University’s charitable purposes but do benefit the for-profit partner and/or insiders </t>
  </si>
  <si>
    <t xml:space="preserve">24. Professional entertainment events operated in a commercial manner and are not part of an educational program </t>
  </si>
  <si>
    <t>25. Exclusive provider arrangements where the University performs substantial services</t>
  </si>
  <si>
    <t>26. Direct operation of parking lots (depending on the customers/purpose)</t>
  </si>
  <si>
    <t>27. Hotel stays sold to the general public and/or alumni</t>
  </si>
  <si>
    <t>28. Advertising in the telephone directory or yearbook</t>
  </si>
  <si>
    <t>29. Dual use of assets or facilities for public events, including use during evening (non-work) hours</t>
  </si>
  <si>
    <t>30. Intellectual property where substantial services are provided in connection with the activity (facts and circumstances must be evaluated)</t>
  </si>
  <si>
    <t>31. A fitness center selling memberships to the general public</t>
  </si>
  <si>
    <t>32. Book publishing where the University owns the rights to a book which does not relate to the educational purposes of the University (i.e. exploits the book in a commercial manner)</t>
  </si>
  <si>
    <r>
      <t xml:space="preserve">The following are examples of activities that are generally </t>
    </r>
    <r>
      <rPr>
        <b/>
        <sz val="11"/>
        <rFont val="Century Gothic"/>
        <family val="2"/>
      </rPr>
      <t>related</t>
    </r>
    <r>
      <rPr>
        <sz val="11"/>
        <rFont val="Century Gothic"/>
        <family val="2"/>
      </rPr>
      <t xml:space="preserve"> to the mission of the University:</t>
    </r>
  </si>
  <si>
    <r>
      <t>1.</t>
    </r>
    <r>
      <rPr>
        <sz val="7"/>
        <rFont val="Times New Roman"/>
        <family val="1"/>
      </rPr>
      <t xml:space="preserve">      </t>
    </r>
    <r>
      <rPr>
        <sz val="11"/>
        <rFont val="Century Gothic"/>
        <family val="2"/>
      </rPr>
      <t>Computer time sold to university departments</t>
    </r>
  </si>
  <si>
    <r>
      <t>2.</t>
    </r>
    <r>
      <rPr>
        <sz val="7"/>
        <rFont val="Times New Roman"/>
        <family val="1"/>
      </rPr>
      <t xml:space="preserve">      </t>
    </r>
    <r>
      <rPr>
        <sz val="11"/>
        <rFont val="Century Gothic"/>
        <family val="2"/>
      </rPr>
      <t>Income from advertising placed in the University newspaper, when the newspaper is run by the students as part of an educational program</t>
    </r>
  </si>
  <si>
    <r>
      <t>3.</t>
    </r>
    <r>
      <rPr>
        <sz val="7"/>
        <rFont val="Times New Roman"/>
        <family val="1"/>
      </rPr>
      <t xml:space="preserve">      </t>
    </r>
    <r>
      <rPr>
        <sz val="11"/>
        <rFont val="Century Gothic"/>
        <family val="2"/>
      </rPr>
      <t>Sale of books and class materials by the bookstore</t>
    </r>
  </si>
  <si>
    <r>
      <t>4.</t>
    </r>
    <r>
      <rPr>
        <sz val="7"/>
        <rFont val="Times New Roman"/>
        <family val="1"/>
      </rPr>
      <t xml:space="preserve">      </t>
    </r>
    <r>
      <rPr>
        <sz val="11"/>
        <rFont val="Century Gothic"/>
        <family val="2"/>
      </rPr>
      <t>Meetings, conferences and seminars where education or training is provided by UF.  However, rental of tangible personal property as part of the meeting  package could be unrelated (i.e. audio/visual equipment, tables, chairs)</t>
    </r>
  </si>
  <si>
    <r>
      <t>5.</t>
    </r>
    <r>
      <rPr>
        <sz val="7"/>
        <rFont val="Times New Roman"/>
        <family val="1"/>
      </rPr>
      <t xml:space="preserve">      </t>
    </r>
    <r>
      <rPr>
        <sz val="11"/>
        <rFont val="Century Gothic"/>
        <family val="2"/>
      </rPr>
      <t>Non-patient diagnostic laboratory testing performed by a teaching hospital on specimens needed for the conduct of its teaching activities</t>
    </r>
  </si>
  <si>
    <r>
      <t>6.</t>
    </r>
    <r>
      <rPr>
        <sz val="7"/>
        <rFont val="Times New Roman"/>
        <family val="1"/>
      </rPr>
      <t xml:space="preserve">      </t>
    </r>
    <r>
      <rPr>
        <sz val="11"/>
        <rFont val="Century Gothic"/>
        <family val="2"/>
      </rPr>
      <t>Sales of art objects at exhibits</t>
    </r>
  </si>
  <si>
    <r>
      <t>7.</t>
    </r>
    <r>
      <rPr>
        <sz val="7"/>
        <rFont val="Times New Roman"/>
        <family val="1"/>
      </rPr>
      <t xml:space="preserve">      </t>
    </r>
    <r>
      <rPr>
        <sz val="11"/>
        <rFont val="Century Gothic"/>
        <family val="2"/>
      </rPr>
      <t xml:space="preserve">The sale of broadcasting rights for athletic events </t>
    </r>
  </si>
  <si>
    <r>
      <t>8.</t>
    </r>
    <r>
      <rPr>
        <sz val="7"/>
        <rFont val="Times New Roman"/>
        <family val="1"/>
      </rPr>
      <t xml:space="preserve">      </t>
    </r>
    <r>
      <rPr>
        <sz val="11"/>
        <rFont val="Century Gothic"/>
        <family val="2"/>
      </rPr>
      <t>Sponsoring entertainment events for the appearance of professional theater companies and symphony orchestras that present drama and musical performances for students, faculty, and the general public</t>
    </r>
  </si>
  <si>
    <r>
      <t>9.</t>
    </r>
    <r>
      <rPr>
        <sz val="7"/>
        <rFont val="Times New Roman"/>
        <family val="1"/>
      </rPr>
      <t xml:space="preserve">      </t>
    </r>
    <r>
      <rPr>
        <sz val="11"/>
        <rFont val="Century Gothic"/>
        <family val="2"/>
      </rPr>
      <t>Intellectual property royalties as a result of licensing to a third party</t>
    </r>
  </si>
  <si>
    <t>EXCLUSIONS</t>
  </si>
  <si>
    <r>
      <t xml:space="preserve">Certain exclusions exist to the criteria set forth above.  An activity that would ordinarily be considered unrelated and subject to income tax </t>
    </r>
    <r>
      <rPr>
        <u/>
        <sz val="11"/>
        <rFont val="Century Gothic"/>
        <family val="2"/>
      </rPr>
      <t>may</t>
    </r>
    <r>
      <rPr>
        <sz val="11"/>
        <rFont val="Century Gothic"/>
        <family val="2"/>
      </rPr>
      <t xml:space="preserve"> be exempt from UBIT if any of the following conditions exist:</t>
    </r>
  </si>
  <si>
    <r>
      <t>Member Convenience</t>
    </r>
    <r>
      <rPr>
        <b/>
        <sz val="11"/>
        <rFont val="Century Gothic"/>
        <family val="2"/>
      </rPr>
      <t xml:space="preserve">: </t>
    </r>
    <r>
      <rPr>
        <sz val="11"/>
        <rFont val="Century Gothic"/>
        <family val="2"/>
      </rPr>
      <t>An unrelated activity conducted by the University for the benefit of its members (students, faculty, and staff) is not subject to UBIT unless the income is generated from sales to non-members (note: alumni, visitors and contractors are non-members).  In this case, only the non-members sales are taxed.  Examples of activities that are not subject to UBIT under the convenience exception include:</t>
    </r>
  </si>
  <si>
    <r>
      <t>1.</t>
    </r>
    <r>
      <rPr>
        <sz val="7"/>
        <rFont val="Times New Roman"/>
        <family val="1"/>
      </rPr>
      <t xml:space="preserve">      </t>
    </r>
    <r>
      <rPr>
        <sz val="11"/>
        <rFont val="Century Gothic"/>
        <family val="2"/>
      </rPr>
      <t>Laundry facility for the students</t>
    </r>
  </si>
  <si>
    <r>
      <t>2.</t>
    </r>
    <r>
      <rPr>
        <sz val="7"/>
        <rFont val="Times New Roman"/>
        <family val="1"/>
      </rPr>
      <t xml:space="preserve">      </t>
    </r>
    <r>
      <rPr>
        <sz val="11"/>
        <rFont val="Century Gothic"/>
        <family val="2"/>
      </rPr>
      <t>Hair cutting salon for students and university employees</t>
    </r>
  </si>
  <si>
    <r>
      <t>Volunteer Work</t>
    </r>
    <r>
      <rPr>
        <b/>
        <sz val="11"/>
        <rFont val="Century Gothic"/>
        <family val="2"/>
      </rPr>
      <t>:</t>
    </r>
    <r>
      <rPr>
        <sz val="11"/>
        <rFont val="Century Gothic"/>
        <family val="2"/>
      </rPr>
      <t xml:space="preserve"> UBIT does not apply to income from an activity in which substantially all (85% or more)  of the work is performed without compensation.</t>
    </r>
  </si>
  <si>
    <r>
      <t>Donated Property</t>
    </r>
    <r>
      <rPr>
        <b/>
        <sz val="11"/>
        <rFont val="Century Gothic"/>
        <family val="2"/>
      </rPr>
      <t xml:space="preserve">:  </t>
    </r>
    <r>
      <rPr>
        <sz val="11"/>
        <rFont val="Century Gothic"/>
        <family val="2"/>
      </rPr>
      <t>Income from the sale of merchandise, substantially all of which has been donated by a gift or contribution is excluded.</t>
    </r>
  </si>
  <si>
    <r>
      <t>Government Research</t>
    </r>
    <r>
      <rPr>
        <b/>
        <sz val="11"/>
        <rFont val="Century Gothic"/>
        <family val="2"/>
      </rPr>
      <t>:</t>
    </r>
    <r>
      <rPr>
        <sz val="11"/>
        <rFont val="Century Gothic"/>
        <family val="2"/>
      </rPr>
      <t xml:space="preserve">  Income from research conducted for the U.S., its instrumentalities or agencies, or any State or political subdivision is excluded.</t>
    </r>
  </si>
  <si>
    <r>
      <t>Rental of Real Property</t>
    </r>
    <r>
      <rPr>
        <b/>
        <sz val="11"/>
        <rFont val="Century Gothic"/>
        <family val="2"/>
      </rPr>
      <t xml:space="preserve">: </t>
    </r>
    <r>
      <rPr>
        <sz val="11"/>
        <rFont val="Century Gothic"/>
        <family val="2"/>
      </rPr>
      <t xml:space="preserve">In general, the rental of real property is not subject to unrelated business income tax, unless </t>
    </r>
    <r>
      <rPr>
        <b/>
        <i/>
        <sz val="11"/>
        <rFont val="Century Gothic"/>
        <family val="2"/>
      </rPr>
      <t xml:space="preserve">personal services are rendered </t>
    </r>
    <r>
      <rPr>
        <sz val="11"/>
        <rFont val="Century Gothic"/>
        <family val="2"/>
      </rPr>
      <t>that are not customary or usual to the rental of space.</t>
    </r>
  </si>
  <si>
    <r>
      <t>Dividends, Interest, Annuities, and Royalties</t>
    </r>
    <r>
      <rPr>
        <u/>
        <sz val="11"/>
        <rFont val="Century Gothic"/>
        <family val="2"/>
      </rPr>
      <t>:</t>
    </r>
    <r>
      <rPr>
        <sz val="11"/>
        <rFont val="Century Gothic"/>
        <family val="2"/>
      </rPr>
      <t xml:space="preserve">  In general, passive incomes is excluded from UBIT.</t>
    </r>
  </si>
  <si>
    <t xml:space="preserve">You may also enter your own notes, calculations, or other documentation on one of the supporting worksheets at the end of this workbook. </t>
  </si>
  <si>
    <t xml:space="preserve">Enter amounts for the General Ledger accounts that are used to report your unrelated business income and expenses.  The TOTAL column for reported income and expenses should be reconciled to the accounts reported on your General Ledger. </t>
  </si>
  <si>
    <t>If expenses exceed your income, you may be asked to submit a business plan to document your continuing profit motive.</t>
  </si>
  <si>
    <t>This worksheet calculates a UBI% to be applied to the department's expenses, if this is the method that you use.</t>
  </si>
  <si>
    <t>This worksheet provides useful links to GL account descriptions, other resources, and core office contact information.</t>
  </si>
  <si>
    <t>If you use another method (e.g. directly-identified UBI revenues or expenses), use this worksheet to provide an explanation and/or provide a supporting schedule to document your calculated UBI income and expenses from the general ledger amounts.</t>
  </si>
  <si>
    <t xml:space="preserve">• UBIT Financial Statement Template (Excel workbook)         </t>
  </si>
  <si>
    <t>• Guidelines and Instructions</t>
  </si>
  <si>
    <t>Y</t>
  </si>
  <si>
    <t>N/A</t>
  </si>
  <si>
    <t>• Financial Statement Summary</t>
  </si>
  <si>
    <t>If you reported unrelated business activities for the prior fiscal year and are not reporting those activities this time</t>
  </si>
  <si>
    <t>If you are uncertain about whether an activity is unrelated or not</t>
  </si>
  <si>
    <t>University Auxiliary/EBA Office UBI Team:</t>
  </si>
  <si>
    <t>Doris Flores</t>
  </si>
  <si>
    <t>dflores12@ufl.edu</t>
  </si>
  <si>
    <t>http://www.fa.ufl.edu/directives/unrelated-business-income-tax-ubi/</t>
  </si>
  <si>
    <r>
      <t xml:space="preserve">Please review your operations and determine which revenue-generating activities, if any, are potentially </t>
    </r>
    <r>
      <rPr>
        <b/>
        <u/>
        <sz val="12"/>
        <color theme="1"/>
        <rFont val="Arial"/>
        <family val="2"/>
      </rPr>
      <t>unrelated</t>
    </r>
    <r>
      <rPr>
        <sz val="12"/>
        <color theme="1"/>
        <rFont val="Arial"/>
        <family val="2"/>
      </rPr>
      <t xml:space="preserve"> to the exempt mission of the Univeristy. Refer to the general UBI guidelines and the chart below to determine what to supply to our office.</t>
    </r>
  </si>
  <si>
    <r>
      <t xml:space="preserve">If unrelated business activities </t>
    </r>
    <r>
      <rPr>
        <b/>
        <sz val="11"/>
        <color theme="1"/>
        <rFont val="Arial"/>
        <family val="2"/>
      </rPr>
      <t>were not</t>
    </r>
    <r>
      <rPr>
        <sz val="11"/>
        <color theme="1"/>
        <rFont val="Arial"/>
        <family val="2"/>
      </rPr>
      <t xml:space="preserve"> conducted</t>
    </r>
  </si>
  <si>
    <t>Electronic Questionnaire &amp; Certification</t>
  </si>
  <si>
    <t xml:space="preserve">• Unrelated Business Income (UBI) Certification &amp; Questionnaire     </t>
  </si>
  <si>
    <t>Complete the UBI Questionnaire and Certification.</t>
  </si>
  <si>
    <r>
      <t xml:space="preserve">An </t>
    </r>
    <r>
      <rPr>
        <b/>
        <sz val="12"/>
        <color theme="1"/>
        <rFont val="Arial"/>
        <family val="2"/>
      </rPr>
      <t xml:space="preserve">Unrelated Business Income Electronic Questionnaire and Certification </t>
    </r>
    <r>
      <rPr>
        <sz val="12"/>
        <color theme="1"/>
        <rFont val="Arial"/>
        <family val="2"/>
      </rPr>
      <t xml:space="preserve">must be Certified by the Highest Accountable Administrator for the area (Dean, Director, or Department Head).  This form must be completed even if there are no unrelated business activities or income being reported. </t>
    </r>
  </si>
  <si>
    <t>https://www.fa.ufl.edu/directives/account-code/</t>
  </si>
  <si>
    <t>Account Codes</t>
  </si>
  <si>
    <t>E-mail</t>
  </si>
  <si>
    <t>(352)294-7236</t>
  </si>
  <si>
    <t>(352)294-7266</t>
  </si>
  <si>
    <t>PARKING METER REVENUE</t>
  </si>
  <si>
    <t>PARKING EVENTS REVENUE</t>
  </si>
  <si>
    <t>LAB SERVICES &amp; DIAGNOSTIC FEES</t>
  </si>
  <si>
    <t>SALES OF RESEARCH BY-PRODUCTS</t>
  </si>
  <si>
    <t>REGISTRATION/CONFERENCE REVENU</t>
  </si>
  <si>
    <t>FINES AND PENALTIES REVENUE</t>
  </si>
  <si>
    <t>ROYALTIES-LICENSES (EXTERNAL)</t>
  </si>
  <si>
    <t>SPONSORSHIP</t>
  </si>
  <si>
    <t>RENTAL-REAL PROPERTY(INTERNAL)</t>
  </si>
  <si>
    <t>RENTAL-PERSONAL PROPERTY(INTERNAL)</t>
  </si>
  <si>
    <t>RENTAL OF REAL PROPERTY(EXTERNAL)</t>
  </si>
  <si>
    <t>RENTAL OF PERSONAL PROPERTY(EXTERNAL)</t>
  </si>
  <si>
    <t>TICKET SALES (INTERNAL)</t>
  </si>
  <si>
    <t>TICKET SERVICES (EXTERNAL)</t>
  </si>
  <si>
    <t>MULTIPLE</t>
  </si>
  <si>
    <t>RENTAL-FUN&amp; EQUIP &lt;5K or 1YR</t>
  </si>
  <si>
    <t>RENTAL-SPACE &lt;5K or 1YR</t>
  </si>
  <si>
    <t>HONORARIUM</t>
  </si>
  <si>
    <t>JANITORIAL &amp; CUSTODIAL SERVICE</t>
  </si>
  <si>
    <t>OTHER SERVICES - NON EMPLOYEES</t>
  </si>
  <si>
    <t>AUDIO/VISUAL SUPPLIES</t>
  </si>
  <si>
    <t>LAB EQUIPMENT &lt;5000</t>
  </si>
  <si>
    <t>BUILDING SUPPLIES</t>
  </si>
  <si>
    <t>R&amp;M - INFRASTRUCTURE/GROUNDS</t>
  </si>
  <si>
    <t>PRINTING/PHOTOCOPYING</t>
  </si>
  <si>
    <t>PUBLISHING FEES</t>
  </si>
  <si>
    <t>AWARDS &amp; SPONSORSHIPS (N/A FOR UBI)</t>
  </si>
  <si>
    <t>MISC. OPERATING EXPENSE</t>
  </si>
  <si>
    <t>APPLICABLE DEPRECIATION WILL BE COMPLETED BY AUXILIARY ACCOUNTING.</t>
  </si>
  <si>
    <r>
      <t>Part IV:  Depreciation</t>
    </r>
    <r>
      <rPr>
        <b/>
        <sz val="11"/>
        <color rgb="FFFF0000"/>
        <rFont val="Century Gothic"/>
        <family val="2"/>
      </rPr>
      <t xml:space="preserve"> (to be calculated by Auxiliary Accounting)</t>
    </r>
  </si>
  <si>
    <t>• Supporting sheets for income, cost of goods sold, expenditures, inventory, etc.</t>
  </si>
  <si>
    <t>If no activity took place (no revenues), please complete the UBI Questionnaire and Certificaiton if requested.</t>
  </si>
  <si>
    <r>
      <t xml:space="preserve">The </t>
    </r>
    <r>
      <rPr>
        <b/>
        <sz val="12"/>
        <color theme="1"/>
        <rFont val="Arial"/>
        <family val="2"/>
      </rPr>
      <t>Unrelated Business Income (UBI) Financial Statement</t>
    </r>
    <r>
      <rPr>
        <sz val="12"/>
        <color theme="1"/>
        <rFont val="Arial"/>
        <family val="2"/>
      </rPr>
      <t xml:space="preserve"> may be submitted electronically to
</t>
    </r>
    <r>
      <rPr>
        <u/>
        <sz val="12"/>
        <color theme="1"/>
        <rFont val="Arial"/>
        <family val="2"/>
      </rPr>
      <t>ubi-tax@ad.ufl.edu</t>
    </r>
    <r>
      <rPr>
        <sz val="12"/>
        <color theme="1"/>
        <rFont val="Arial"/>
        <family val="2"/>
      </rPr>
      <t xml:space="preserve"> </t>
    </r>
    <r>
      <rPr>
        <sz val="12"/>
        <rFont val="Arial"/>
        <family val="2"/>
      </rPr>
      <t>along with any supporting documentation.</t>
    </r>
  </si>
  <si>
    <t xml:space="preserve">Beth Groff </t>
  </si>
  <si>
    <t>bgroff1@ufl.edu</t>
  </si>
  <si>
    <t>(352)294-7237</t>
  </si>
  <si>
    <t>COM REG PHYS-EARNINGS</t>
  </si>
  <si>
    <t>COM REG PHYS-EARNING FRNG POOL</t>
  </si>
  <si>
    <t>COM REG PHYS-ADDL PAY</t>
  </si>
  <si>
    <t>COM REG PHYS-ADDLPAY FRNG POOL</t>
  </si>
  <si>
    <r>
      <t xml:space="preserve">If Auxiliary Accounting concludes that unrelated business activities </t>
    </r>
    <r>
      <rPr>
        <b/>
        <sz val="11"/>
        <color theme="1"/>
        <rFont val="Arial"/>
        <family val="2"/>
      </rPr>
      <t>were</t>
    </r>
    <r>
      <rPr>
        <sz val="11"/>
        <color theme="1"/>
        <rFont val="Arial"/>
        <family val="2"/>
      </rPr>
      <t xml:space="preserve"> conducted</t>
    </r>
  </si>
  <si>
    <t>Remember that your department is responsible for its share of any resulting taxes, interest, or penalties that the University is assessed for its unrelated business income.</t>
  </si>
  <si>
    <t>Fund, department ID, project, and FLEX fields are provided to separately identify your source(s).  The workbook allows for up to seven sources.  If you need to report more sources, please contact Auxiliary Accounting for assistance.</t>
  </si>
  <si>
    <t>Do not record any activity in capital asset GL accounts beginning with 78#####.  For capital assets, the depreciation will be calculated by University Auxiliary and confirmed with the department.</t>
  </si>
  <si>
    <t>Depreciation calculations will be prepared by Auxiliary Accounting.  You DO NOT need to complete this worksheet.</t>
  </si>
  <si>
    <t>Some areas in this workbook are protected to provide consistency in reporting and to assist in the reconciliation of data.  Contact Auxiliary Accounting, if you have difficulty or need to modify any protected areas of the workbook.</t>
  </si>
  <si>
    <t>Transfers GL#811000 and #818000 are generally not permitted as UBI expenses.  If you have valid transfer expenses for UBI activity, please contact Auxiliary Accounting to discuss recording of these costs in your workbook.</t>
  </si>
  <si>
    <t>Enter amounts in the GL accounts containing your UBI revenues.  On this worksheet, record the total income reported in the GL account, even if only a portion of the income is considered UBI.</t>
  </si>
  <si>
    <t>Fields in blue are supplied by another worksheet.  Enter the amounts on the supporting worksheets.  Override the UBI% only if necessary.</t>
  </si>
  <si>
    <t>STUDENT RECRUITMENT SERVICES</t>
  </si>
  <si>
    <t>RENTAL OF SPACE (INTERNAL)</t>
  </si>
  <si>
    <t>LABORATORY SERVICES (INTERNAL)</t>
  </si>
  <si>
    <t>ANIMAL FOR RESEARCH (INTERNAL)</t>
  </si>
  <si>
    <t>FIREARMS &lt;5000</t>
  </si>
  <si>
    <t>R&amp;M - BUILDING - FACILITY SRVS</t>
  </si>
  <si>
    <t>GAME ROOM REVENUE (INTERNAL)</t>
  </si>
  <si>
    <t>RESALE OF PRODUCTS (INTERNAL)</t>
  </si>
  <si>
    <t>OTHER REVENUE (INTERNAL)</t>
  </si>
  <si>
    <t>PARKING DECAL REVENUE</t>
  </si>
  <si>
    <t>PATIENT PARKING REVENUE</t>
  </si>
  <si>
    <t>SALES OF RSEARCH BY-PRODUCTS</t>
  </si>
  <si>
    <t>NON CREDIT PROGRAM/COURSE FEES</t>
  </si>
  <si>
    <t>FLEX (Fund 143)</t>
  </si>
  <si>
    <t xml:space="preserve">The University of Florida is exempt from federal taxation as an Instrumentality of the State of Florida. However, the University is required to pay Federal income tax on net income from activities unrelated to the exempt purposes and mission of the University:  education, research and public service.  </t>
  </si>
  <si>
    <t>GAME ROOM REVENUE (EXTERNAL)</t>
  </si>
  <si>
    <t>HOTEL REVENUE (EXTERNAL)</t>
  </si>
  <si>
    <t>OTHER NON-OPERATING REVENUE</t>
  </si>
  <si>
    <t>TEMP SERVICES - CLERICAL</t>
  </si>
  <si>
    <t>TEMP SERVICES - NON CLERICAL</t>
  </si>
  <si>
    <t>RESEARCH PARTICIPANT PAY</t>
  </si>
  <si>
    <t>UTILITIES - ELECTRICITY</t>
  </si>
  <si>
    <t>UTILITIES - NATURAL GAS</t>
  </si>
  <si>
    <t>UTILITIES - WATER</t>
  </si>
  <si>
    <t>UTILITIES - SEWAGE</t>
  </si>
  <si>
    <t>UTILITIES - GARBAGE COLLECTION</t>
  </si>
  <si>
    <t>UTILITIES - STEAM</t>
  </si>
  <si>
    <t>UTILITIES - CHILLED WATER</t>
  </si>
  <si>
    <t>UTIL-CABLE TELEVISION/INTERNET</t>
  </si>
  <si>
    <t>Grand Total Personnel and Non-Personnel Expenses</t>
  </si>
  <si>
    <r>
      <t xml:space="preserve">ONLY ENTER LEDGER AMOUNTS FOR GL ACCOUNTS THAT CONTAIN YOUR UNRELATED BUSINESS ACTIVITY REVENUES.  </t>
    </r>
    <r>
      <rPr>
        <b/>
        <sz val="10"/>
        <color theme="3" tint="0.39997558519241921"/>
        <rFont val="Century Gothic"/>
        <family val="2"/>
      </rPr>
      <t>INTERNAL GL ACCOUNTS</t>
    </r>
    <r>
      <rPr>
        <b/>
        <sz val="10"/>
        <color rgb="FFFF0000"/>
        <rFont val="Century Gothic"/>
        <family val="2"/>
      </rPr>
      <t xml:space="preserve"> USUALLY DO NOT.</t>
    </r>
  </si>
  <si>
    <r>
      <t xml:space="preserve">This workbook contains several linked cells.  In most cases, you will simply enter information on each of the supporting worksheets to populate the </t>
    </r>
    <r>
      <rPr>
        <sz val="11"/>
        <color rgb="FFFF0000"/>
        <rFont val="Century Gothic"/>
        <family val="2"/>
      </rPr>
      <t>UBI Financial Statement.</t>
    </r>
    <r>
      <rPr>
        <sz val="11"/>
        <color theme="1"/>
        <rFont val="Century Gothic"/>
        <family val="2"/>
      </rPr>
      <t xml:space="preserve">  </t>
    </r>
  </si>
  <si>
    <r>
      <t>Enter the name of the Department, Center, Institute (Activity) at the top of the</t>
    </r>
    <r>
      <rPr>
        <sz val="11"/>
        <rFont val="Century Gothic"/>
        <family val="2"/>
      </rPr>
      <t xml:space="preserve"> </t>
    </r>
    <r>
      <rPr>
        <sz val="11"/>
        <color rgb="FFFF0000"/>
        <rFont val="Century Gothic"/>
        <family val="2"/>
      </rPr>
      <t>UBI Financial Statement</t>
    </r>
    <r>
      <rPr>
        <sz val="11"/>
        <rFont val="Century Gothic"/>
        <family val="2"/>
      </rPr>
      <t xml:space="preserve"> worksheet</t>
    </r>
    <r>
      <rPr>
        <sz val="11"/>
        <color theme="1"/>
        <rFont val="Century Gothic"/>
        <family val="2"/>
      </rPr>
      <t>.  The name entered will populate all supporting worksheets automatically.</t>
    </r>
  </si>
  <si>
    <r>
      <t xml:space="preserve">Provide a copy of your </t>
    </r>
    <r>
      <rPr>
        <b/>
        <sz val="11"/>
        <color theme="1"/>
        <rFont val="Century Gothic"/>
        <family val="2"/>
      </rPr>
      <t xml:space="preserve">Cash Summary </t>
    </r>
    <r>
      <rPr>
        <sz val="11"/>
        <color theme="1"/>
        <rFont val="Century Gothic"/>
        <family val="2"/>
      </rPr>
      <t xml:space="preserve">or </t>
    </r>
    <r>
      <rPr>
        <b/>
        <sz val="11"/>
        <color theme="1"/>
        <rFont val="Century Gothic"/>
        <family val="2"/>
      </rPr>
      <t>KK to GL Summary</t>
    </r>
    <r>
      <rPr>
        <sz val="11"/>
        <color theme="1"/>
        <rFont val="Century Gothic"/>
        <family val="2"/>
      </rPr>
      <t xml:space="preserve"> (or other supporting schedules), preferably in PDF format.  These reports can be found in myUFL Enterprise Reporting&gt;Department Reports.  If you use FLEX, please include a report showing details at the FLEX level to support your financial data.</t>
    </r>
  </si>
  <si>
    <r>
      <t>Include any supporting schedules or documentation on the "</t>
    </r>
    <r>
      <rPr>
        <sz val="11"/>
        <color rgb="FFFF0000"/>
        <rFont val="Century Gothic"/>
        <family val="2"/>
      </rPr>
      <t>Supporting#</t>
    </r>
    <r>
      <rPr>
        <sz val="11"/>
        <color theme="1"/>
        <rFont val="Century Gothic"/>
        <family val="2"/>
      </rPr>
      <t>" worksheets in this workbook, or as a separate attachment when submitting your electronic financial statement workbook.</t>
    </r>
  </si>
  <si>
    <r>
      <t xml:space="preserve">Chartfield sources(Fund, Department ID, etc.) entered on the </t>
    </r>
    <r>
      <rPr>
        <sz val="11"/>
        <color rgb="FFFF0000"/>
        <rFont val="Century Gothic"/>
        <family val="2"/>
      </rPr>
      <t>Income</t>
    </r>
    <r>
      <rPr>
        <sz val="11"/>
        <color theme="1"/>
        <rFont val="Century Gothic"/>
        <family val="2"/>
      </rPr>
      <t xml:space="preserve"> worksheet will automatically populate other worksheets (including the </t>
    </r>
    <r>
      <rPr>
        <sz val="11"/>
        <color rgb="FFFF0000"/>
        <rFont val="Century Gothic"/>
        <family val="2"/>
      </rPr>
      <t>UBI% Worksheet</t>
    </r>
    <r>
      <rPr>
        <sz val="11"/>
        <color theme="1"/>
        <rFont val="Century Gothic"/>
        <family val="2"/>
      </rPr>
      <t xml:space="preserve">), on the basis that expenses are </t>
    </r>
    <r>
      <rPr>
        <i/>
        <sz val="11"/>
        <color theme="1"/>
        <rFont val="Century Gothic"/>
        <family val="2"/>
      </rPr>
      <t>typically</t>
    </r>
    <r>
      <rPr>
        <sz val="11"/>
        <color theme="1"/>
        <rFont val="Century Gothic"/>
        <family val="2"/>
      </rPr>
      <t xml:space="preserve"> reported in the same sources as the income.</t>
    </r>
  </si>
  <si>
    <r>
      <t xml:space="preserve">Total income will flow directly to the </t>
    </r>
    <r>
      <rPr>
        <sz val="11"/>
        <color rgb="FFFF0000"/>
        <rFont val="Century Gothic"/>
        <family val="2"/>
      </rPr>
      <t>UBI Financial Statement.</t>
    </r>
    <r>
      <rPr>
        <sz val="11"/>
        <color theme="1"/>
        <rFont val="Century Gothic"/>
        <family val="2"/>
      </rPr>
      <t xml:space="preserve">  </t>
    </r>
  </si>
  <si>
    <r>
      <t>Part II:  COST OF GOODS SOLD (Purchases)</t>
    </r>
    <r>
      <rPr>
        <b/>
        <sz val="11"/>
        <color theme="1"/>
        <rFont val="Century Gothic"/>
        <family val="2"/>
      </rPr>
      <t xml:space="preserve"> </t>
    </r>
  </si>
  <si>
    <r>
      <t>If you are selling goods as your unrelated trade or business, enter your purchases on worksheet "</t>
    </r>
    <r>
      <rPr>
        <sz val="11"/>
        <color rgb="FFFF0000"/>
        <rFont val="Century Gothic"/>
        <family val="2"/>
      </rPr>
      <t>2 COGS Purchases</t>
    </r>
    <r>
      <rPr>
        <sz val="11"/>
        <color theme="1"/>
        <rFont val="Century Gothic"/>
        <family val="2"/>
      </rPr>
      <t xml:space="preserve">."  These amounts will populate the </t>
    </r>
    <r>
      <rPr>
        <sz val="11"/>
        <color rgb="FFFF0000"/>
        <rFont val="Century Gothic"/>
        <family val="2"/>
      </rPr>
      <t>UBI Financial Statement</t>
    </r>
    <r>
      <rPr>
        <sz val="11"/>
        <color theme="1"/>
        <rFont val="Century Gothic"/>
        <family val="2"/>
      </rPr>
      <t xml:space="preserve"> automatically.</t>
    </r>
  </si>
  <si>
    <r>
      <t xml:space="preserve">Enter the total amount of personnel expenses by GL account for any that support the unrelated business activity.  The total will populate the </t>
    </r>
    <r>
      <rPr>
        <sz val="11"/>
        <color rgb="FFFF0000"/>
        <rFont val="Century Gothic"/>
        <family val="2"/>
      </rPr>
      <t>UBI Financial Statement</t>
    </r>
    <r>
      <rPr>
        <sz val="11"/>
        <color theme="1"/>
        <rFont val="Century Gothic"/>
        <family val="2"/>
      </rPr>
      <t xml:space="preserve"> automatically.</t>
    </r>
  </si>
  <si>
    <r>
      <t xml:space="preserve">If only specific employees are included, expenses for each employee must reconcile to a </t>
    </r>
    <r>
      <rPr>
        <b/>
        <sz val="11"/>
        <color theme="1"/>
        <rFont val="Century Gothic"/>
        <family val="2"/>
      </rPr>
      <t xml:space="preserve">Cost Distribution report </t>
    </r>
    <r>
      <rPr>
        <sz val="11"/>
        <color theme="1"/>
        <rFont val="Century Gothic"/>
        <family val="2"/>
      </rPr>
      <t xml:space="preserve">(i.e. </t>
    </r>
    <r>
      <rPr>
        <b/>
        <i/>
        <sz val="11"/>
        <color theme="1"/>
        <rFont val="Century Gothic"/>
        <family val="2"/>
      </rPr>
      <t>PDF-Payroll or Fellowship Earnings and Estimated Fringe Benefits by Cost Center by Person</t>
    </r>
    <r>
      <rPr>
        <i/>
        <sz val="11"/>
        <color theme="1"/>
        <rFont val="Century Gothic"/>
        <family val="2"/>
      </rPr>
      <t xml:space="preserve">, </t>
    </r>
    <r>
      <rPr>
        <sz val="11"/>
        <color theme="1"/>
        <rFont val="Century Gothic"/>
        <family val="2"/>
      </rPr>
      <t xml:space="preserve">available in myUFL Enterprise Reporting&gt;Access Reporting&gt;Human Resource Information&gt;Pay Information&gt;Current Pay Cycle&gt;Prompted Cost Distribution Reports).  Insert a worksheet in this workbook or use one of the </t>
    </r>
    <r>
      <rPr>
        <sz val="11"/>
        <color rgb="FFFF0000"/>
        <rFont val="Century Gothic"/>
        <family val="2"/>
      </rPr>
      <t xml:space="preserve">Supporting </t>
    </r>
    <r>
      <rPr>
        <sz val="11"/>
        <rFont val="Century Gothic"/>
        <family val="2"/>
      </rPr>
      <t xml:space="preserve">worksheets, </t>
    </r>
    <r>
      <rPr>
        <sz val="11"/>
        <color theme="1"/>
        <rFont val="Century Gothic"/>
        <family val="2"/>
      </rPr>
      <t>if necessary, listing the specific employees.  Be sure to provide us with a PDF copy of the source report for reconciliation purposes.</t>
    </r>
  </si>
  <si>
    <r>
      <t xml:space="preserve">Enter the total amount of non-personnel expenses by GL account for any that support the unrelated business activity.  The total will populate the </t>
    </r>
    <r>
      <rPr>
        <sz val="11"/>
        <color rgb="FFFF0000"/>
        <rFont val="Century Gothic"/>
        <family val="2"/>
      </rPr>
      <t>UBI Financial Statement</t>
    </r>
    <r>
      <rPr>
        <sz val="11"/>
        <color theme="1"/>
        <rFont val="Century Gothic"/>
        <family val="2"/>
      </rPr>
      <t xml:space="preserve"> automatically.</t>
    </r>
  </si>
  <si>
    <r>
      <t xml:space="preserve">This worksheet is initially populated from data entered in the </t>
    </r>
    <r>
      <rPr>
        <sz val="11"/>
        <color rgb="FFFF0000"/>
        <rFont val="Century Gothic"/>
        <family val="2"/>
      </rPr>
      <t>Income</t>
    </r>
    <r>
      <rPr>
        <sz val="11"/>
        <color theme="1"/>
        <rFont val="Century Gothic"/>
        <family val="2"/>
      </rPr>
      <t xml:space="preserve"> worksheet.</t>
    </r>
  </si>
  <si>
    <r>
      <t xml:space="preserve">Additional </t>
    </r>
    <r>
      <rPr>
        <b/>
        <u/>
        <sz val="11"/>
        <color rgb="FFFF0000"/>
        <rFont val="Century Gothic"/>
        <family val="2"/>
      </rPr>
      <t>Support</t>
    </r>
    <r>
      <rPr>
        <b/>
        <u/>
        <sz val="11"/>
        <color theme="1"/>
        <rFont val="Century Gothic"/>
        <family val="2"/>
      </rPr>
      <t xml:space="preserve"> worksheets are also provided for your documentation.</t>
    </r>
  </si>
  <si>
    <t>Action</t>
  </si>
  <si>
    <t>Complete a Financial Statement</t>
  </si>
  <si>
    <t>Complete the UBI Questionnaire &amp; Certification.  The Auxiliary Accounting office will determine if any additional information is needed.</t>
  </si>
  <si>
    <r>
      <t xml:space="preserve">If your UBI% is calculated by an alternate method, enter the UBI% for each line. If UBI income or expense is a </t>
    </r>
    <r>
      <rPr>
        <b/>
        <u/>
        <sz val="10"/>
        <color rgb="FFFF0000"/>
        <rFont val="Century Gothic"/>
        <family val="2"/>
      </rPr>
      <t>fixed amount</t>
    </r>
    <r>
      <rPr>
        <b/>
        <sz val="10"/>
        <color rgb="FFFF0000"/>
        <rFont val="Century Gothic"/>
        <family val="2"/>
      </rPr>
      <t>, enter the amount in the "Unrelated Business Income" column E.  Provide supporting documentation or an explanation on the "UBI% Worksheet" for any fixed UBI amounts that are entered in column E.</t>
    </r>
  </si>
  <si>
    <t>HOTEL REVENUE (INTERNAL)</t>
  </si>
  <si>
    <t>RENTAL-REAL ESTATE &lt;100k or 1YR</t>
  </si>
  <si>
    <t>DATA PROCESSING (INTERNAL)</t>
  </si>
  <si>
    <t>CLINICAL RESEARCH SERVICES</t>
  </si>
  <si>
    <t>OTHER SERVICES-INTERNAL</t>
  </si>
  <si>
    <t>AG SUPPLIES - PESTICIDE</t>
  </si>
  <si>
    <t>AG SUPPLIES - FERTILIZER</t>
  </si>
  <si>
    <t>AG SUPPLIES - FUMIGANTS</t>
  </si>
  <si>
    <t>AG SUPPLIES - PLASTICULTURE</t>
  </si>
  <si>
    <t>Enter the Name of the Department/Activity Here</t>
  </si>
  <si>
    <r>
      <t xml:space="preserve">The purpose of this form is to collect information on all unrelated business activity income and expenses for each college, department, unit, or institute during the fiscal year </t>
    </r>
    <r>
      <rPr>
        <b/>
        <sz val="11"/>
        <color theme="1"/>
        <rFont val="Century Gothic"/>
        <family val="2"/>
      </rPr>
      <t>2023-2024</t>
    </r>
    <r>
      <rPr>
        <sz val="11"/>
        <color theme="1"/>
        <rFont val="Century Gothic"/>
        <family val="2"/>
      </rPr>
      <t xml:space="preserve">.  Along with this financial statement workbook, use the UBI Certification and Questionnaire help determine if your activity may be reportable as an unrelated business. </t>
    </r>
  </si>
  <si>
    <r>
      <t xml:space="preserve">First, using your </t>
    </r>
    <r>
      <rPr>
        <sz val="11"/>
        <color rgb="FFFF0000"/>
        <rFont val="Century Gothic"/>
        <family val="2"/>
      </rPr>
      <t>UBI Financial Statement</t>
    </r>
    <r>
      <rPr>
        <sz val="11"/>
        <color theme="1"/>
        <rFont val="Century Gothic"/>
        <family val="2"/>
      </rPr>
      <t xml:space="preserve"> for the </t>
    </r>
    <r>
      <rPr>
        <u/>
        <sz val="11"/>
        <color theme="1"/>
        <rFont val="Century Gothic"/>
        <family val="2"/>
      </rPr>
      <t>prior</t>
    </r>
    <r>
      <rPr>
        <sz val="11"/>
        <color theme="1"/>
        <rFont val="Century Gothic"/>
        <family val="2"/>
      </rPr>
      <t xml:space="preserve"> fiscal year, enter the </t>
    </r>
    <r>
      <rPr>
        <b/>
        <sz val="11"/>
        <color theme="1"/>
        <rFont val="Century Gothic"/>
        <family val="2"/>
      </rPr>
      <t xml:space="preserve">full </t>
    </r>
    <r>
      <rPr>
        <b/>
        <i/>
        <sz val="11"/>
        <color theme="1"/>
        <rFont val="Century Gothic"/>
        <family val="2"/>
      </rPr>
      <t xml:space="preserve">ending </t>
    </r>
    <r>
      <rPr>
        <b/>
        <sz val="11"/>
        <color theme="1"/>
        <rFont val="Century Gothic"/>
        <family val="2"/>
      </rPr>
      <t>inventory</t>
    </r>
    <r>
      <rPr>
        <sz val="11"/>
        <color theme="1"/>
        <rFont val="Century Gothic"/>
        <family val="2"/>
      </rPr>
      <t xml:space="preserve"> and </t>
    </r>
    <r>
      <rPr>
        <b/>
        <sz val="11"/>
        <color theme="1"/>
        <rFont val="Century Gothic"/>
        <family val="2"/>
      </rPr>
      <t>UBI%</t>
    </r>
    <r>
      <rPr>
        <sz val="11"/>
        <color theme="1"/>
        <rFont val="Century Gothic"/>
        <family val="2"/>
      </rPr>
      <t xml:space="preserve"> as of June 30, 2023 on the </t>
    </r>
    <r>
      <rPr>
        <sz val="11"/>
        <color rgb="FFFF0000"/>
        <rFont val="Century Gothic"/>
        <family val="2"/>
      </rPr>
      <t>UBI Financial Statement</t>
    </r>
    <r>
      <rPr>
        <sz val="11"/>
        <color theme="1"/>
        <rFont val="Century Gothic"/>
        <family val="2"/>
      </rPr>
      <t xml:space="preserve">.  Verify that the June 30, 2023 </t>
    </r>
    <r>
      <rPr>
        <b/>
        <sz val="11"/>
        <color theme="1"/>
        <rFont val="Century Gothic"/>
        <family val="2"/>
      </rPr>
      <t xml:space="preserve">UBI inventory </t>
    </r>
    <r>
      <rPr>
        <sz val="11"/>
        <color theme="1"/>
        <rFont val="Century Gothic"/>
        <family val="2"/>
      </rPr>
      <t xml:space="preserve">agrees with the calculated UBI </t>
    </r>
    <r>
      <rPr>
        <i/>
        <sz val="11"/>
        <color theme="1"/>
        <rFont val="Century Gothic"/>
        <family val="2"/>
      </rPr>
      <t xml:space="preserve">beginning </t>
    </r>
    <r>
      <rPr>
        <sz val="11"/>
        <color theme="1"/>
        <rFont val="Century Gothic"/>
        <family val="2"/>
      </rPr>
      <t xml:space="preserve">inventory at July 1, 2023. </t>
    </r>
  </si>
  <si>
    <r>
      <t xml:space="preserve">Enter the ending inventory as of June 30, 2024 directly on the </t>
    </r>
    <r>
      <rPr>
        <sz val="11"/>
        <color rgb="FFFF0000"/>
        <rFont val="Century Gothic"/>
        <family val="2"/>
      </rPr>
      <t>UBI Financial Statement</t>
    </r>
    <r>
      <rPr>
        <sz val="11"/>
        <color theme="1"/>
        <rFont val="Century Gothic"/>
        <family val="2"/>
      </rPr>
      <t xml:space="preserve">.  You must provide a </t>
    </r>
    <r>
      <rPr>
        <b/>
        <sz val="11"/>
        <color theme="1"/>
        <rFont val="Century Gothic"/>
        <family val="2"/>
      </rPr>
      <t>supporting document</t>
    </r>
    <r>
      <rPr>
        <sz val="11"/>
        <color theme="1"/>
        <rFont val="Century Gothic"/>
        <family val="2"/>
      </rPr>
      <t xml:space="preserve"> detailing your ending inventory amount. </t>
    </r>
  </si>
  <si>
    <t xml:space="preserve">Auxiliary Accounting is collecting data to prepare its Form 990-T, Exempt Organization Business Income Tax Return, for the fiscal year 2023-2024. The University of Florida is required by federal law to prepare and file this annual income tax return with the Internal Revenue Service (IRS), reporting net income/(loss) from activities that are unrelated to its tax-exempt purpose and mission.                                                                                                                                                    </t>
  </si>
  <si>
    <r>
      <t xml:space="preserve">To assist your deparment in reporting for the fiscal year 2023-2024, training materials and the files described below are available on our website at:                                                                                                                             </t>
    </r>
    <r>
      <rPr>
        <b/>
        <sz val="12"/>
        <color theme="1"/>
        <rFont val="Arial"/>
        <family val="2"/>
      </rPr>
      <t>http://www.fa.ufl.edu/directives/ubi-questionnaire-and-certification/</t>
    </r>
  </si>
  <si>
    <r>
      <t xml:space="preserve">Complete the UBI Questionnaire &amp; Certification and complete a UBI </t>
    </r>
    <r>
      <rPr>
        <b/>
        <sz val="11"/>
        <color theme="1"/>
        <rFont val="Arial"/>
        <family val="2"/>
      </rPr>
      <t>Financial Statement</t>
    </r>
    <r>
      <rPr>
        <sz val="11"/>
        <color theme="1"/>
        <rFont val="Arial"/>
        <family val="2"/>
      </rPr>
      <t xml:space="preserve"> workbook for each activity. Provide documentary evidence with your completed financial statement to show that your data </t>
    </r>
    <r>
      <rPr>
        <b/>
        <sz val="11"/>
        <color theme="1"/>
        <rFont val="Arial"/>
        <family val="2"/>
      </rPr>
      <t>reconciles</t>
    </r>
    <r>
      <rPr>
        <sz val="11"/>
        <color theme="1"/>
        <rFont val="Arial"/>
        <family val="2"/>
      </rPr>
      <t xml:space="preserve"> to your June 30, 2024 general ledger. </t>
    </r>
  </si>
  <si>
    <r>
      <rPr>
        <b/>
        <u/>
        <sz val="12"/>
        <color rgb="FFFF0000"/>
        <rFont val="Arial"/>
        <family val="2"/>
      </rPr>
      <t>Deadline for Submission</t>
    </r>
    <r>
      <rPr>
        <b/>
        <sz val="12"/>
        <color rgb="FFFF0000"/>
        <rFont val="Arial"/>
        <family val="2"/>
      </rPr>
      <t xml:space="preserve">: </t>
    </r>
    <r>
      <rPr>
        <b/>
        <sz val="12"/>
        <rFont val="Arial"/>
        <family val="2"/>
      </rPr>
      <t xml:space="preserve">The UBI Questionnaire and Certification is due </t>
    </r>
    <r>
      <rPr>
        <b/>
        <sz val="12"/>
        <color rgb="FFFF0000"/>
        <rFont val="Arial"/>
        <family val="2"/>
      </rPr>
      <t>November 1, 2024</t>
    </r>
    <r>
      <rPr>
        <b/>
        <sz val="12"/>
        <rFont val="Arial"/>
        <family val="2"/>
      </rPr>
      <t xml:space="preserve">.  The Financial Statement Template is due </t>
    </r>
    <r>
      <rPr>
        <b/>
        <sz val="12"/>
        <color rgb="FFFF0000"/>
        <rFont val="Arial"/>
        <family val="2"/>
      </rPr>
      <t>November 1, 2024</t>
    </r>
    <r>
      <rPr>
        <b/>
        <sz val="12"/>
        <rFont val="Arial"/>
        <family val="2"/>
      </rPr>
      <t>.</t>
    </r>
  </si>
  <si>
    <r>
      <rPr>
        <b/>
        <sz val="12"/>
        <color theme="1"/>
        <rFont val="Arial"/>
        <family val="2"/>
      </rPr>
      <t>UBI questions?</t>
    </r>
    <r>
      <rPr>
        <sz val="12"/>
        <color theme="1"/>
        <rFont val="Arial"/>
        <family val="2"/>
      </rPr>
      <t xml:space="preserve"> Contact </t>
    </r>
    <r>
      <rPr>
        <u/>
        <sz val="12"/>
        <color theme="1"/>
        <rFont val="Arial"/>
        <family val="2"/>
      </rPr>
      <t>ubi-tax@ad.ufl.edu</t>
    </r>
    <r>
      <rPr>
        <sz val="12"/>
        <color theme="1"/>
        <rFont val="Arial"/>
        <family val="2"/>
      </rPr>
      <t xml:space="preserve"> or Auxiliary Accounting at (352) 294-7236. We appreciate your assistance.</t>
    </r>
  </si>
  <si>
    <t>For the Year Ended June 30, 2024</t>
  </si>
  <si>
    <t>Beginning Inventory, as of 7/1/23</t>
  </si>
  <si>
    <t>Less:  Inventory at 6/30/24 (show as negative)</t>
  </si>
  <si>
    <t>Farley Leiriao</t>
  </si>
  <si>
    <t>farley65@ufl.edu</t>
  </si>
  <si>
    <t>(352)294-7258</t>
  </si>
  <si>
    <t>ROYALTIES (INTERNAL)</t>
  </si>
  <si>
    <t>REBATE DISTRIBUTION</t>
  </si>
  <si>
    <t>PRINTING AND REPRODUCTION</t>
  </si>
  <si>
    <t>PROFESSIONAL SERVICES-INTERNAL</t>
  </si>
  <si>
    <t>PROCTORING SERVICES</t>
  </si>
  <si>
    <t>AGRICULTURAL MANAGEMENT SERVIC</t>
  </si>
  <si>
    <t>*Assumes all external sales are unrelated for UBI purposes</t>
  </si>
  <si>
    <t>EXTERNAL REVENUE ACCOUNTS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</si>
</sst>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0_);_(* \(#,##0.0\);_(* &quot;-&quot;??_);_(@_)"/>
  </numFmts>
  <fonts count="80" x14ac:knownFonts="1">
    <font>
      <sz val="11"/>
      <color theme="1"/>
      <name val="Calibri"/>
      <family val="2"/>
      <scheme val="minor"/>
    </font>
    <font>
      <sz val="11"/>
      <color theme="1"/>
      <name val="Century Gothic"/>
      <family val="2"/>
    </font>
    <font>
      <sz val="11"/>
      <color theme="1"/>
      <name val="Calibri"/>
      <family val="2"/>
      <scheme val="minor"/>
    </font>
    <font>
      <sz val="11"/>
      <color rgb="FFFF0000"/>
      <name val="Calibri"/>
      <family val="2"/>
      <scheme val="minor"/>
    </font>
    <font>
      <b/>
      <sz val="11"/>
      <color theme="1"/>
      <name val="Calibri"/>
      <family val="2"/>
      <scheme val="minor"/>
    </font>
    <font>
      <b/>
      <sz val="12"/>
      <name val="Century Gothic"/>
      <family val="2"/>
    </font>
    <font>
      <sz val="11"/>
      <name val="Century Gothic"/>
      <family val="2"/>
    </font>
    <font>
      <i/>
      <sz val="11"/>
      <name val="Century Gothic"/>
      <family val="2"/>
    </font>
    <font>
      <b/>
      <sz val="11"/>
      <name val="Century Gothic"/>
      <family val="2"/>
    </font>
    <font>
      <b/>
      <u/>
      <sz val="11"/>
      <name val="Century Gothic"/>
      <family val="2"/>
    </font>
    <font>
      <u/>
      <sz val="11"/>
      <name val="Century Gothic"/>
      <family val="2"/>
    </font>
    <font>
      <sz val="11"/>
      <color indexed="8"/>
      <name val="Century Gothic"/>
      <family val="2"/>
    </font>
    <font>
      <b/>
      <sz val="12"/>
      <color rgb="FFFF0000"/>
      <name val="Century Gothic"/>
      <family val="2"/>
    </font>
    <font>
      <u/>
      <sz val="11"/>
      <color theme="10"/>
      <name val="Calibri"/>
      <family val="2"/>
      <scheme val="minor"/>
    </font>
    <font>
      <b/>
      <u/>
      <sz val="11"/>
      <color theme="1"/>
      <name val="Calibri"/>
      <family val="2"/>
      <scheme val="minor"/>
    </font>
    <font>
      <sz val="9"/>
      <color indexed="81"/>
      <name val="Tahoma"/>
      <family val="2"/>
    </font>
    <font>
      <b/>
      <sz val="11"/>
      <color rgb="FFFF0000"/>
      <name val="Century Gothic"/>
      <family val="2"/>
    </font>
    <font>
      <sz val="11"/>
      <color theme="1"/>
      <name val="Century Gothic"/>
      <family val="2"/>
    </font>
    <font>
      <b/>
      <u/>
      <sz val="11"/>
      <color theme="1"/>
      <name val="Century Gothic"/>
      <family val="2"/>
    </font>
    <font>
      <b/>
      <sz val="11"/>
      <color theme="1"/>
      <name val="Century Gothic"/>
      <family val="2"/>
    </font>
    <font>
      <b/>
      <sz val="10"/>
      <name val="Century Gothic"/>
      <family val="2"/>
    </font>
    <font>
      <sz val="10"/>
      <name val="Century Gothic"/>
      <family val="2"/>
    </font>
    <font>
      <b/>
      <sz val="8"/>
      <name val="Century Gothic"/>
      <family val="2"/>
    </font>
    <font>
      <sz val="12"/>
      <color theme="1"/>
      <name val="Century Gothic"/>
      <family val="2"/>
    </font>
    <font>
      <sz val="9"/>
      <color theme="1"/>
      <name val="Century Gothic"/>
      <family val="2"/>
    </font>
    <font>
      <sz val="10"/>
      <color theme="1"/>
      <name val="Century Gothic"/>
      <family val="2"/>
    </font>
    <font>
      <b/>
      <sz val="10"/>
      <color theme="1"/>
      <name val="Century Gothic"/>
      <family val="2"/>
    </font>
    <font>
      <b/>
      <u/>
      <sz val="12"/>
      <color rgb="FFFF0000"/>
      <name val="Century Gothic"/>
      <family val="2"/>
    </font>
    <font>
      <sz val="14"/>
      <name val="Calibri"/>
      <family val="2"/>
      <scheme val="minor"/>
    </font>
    <font>
      <b/>
      <sz val="13"/>
      <name val="Calibri"/>
      <family val="2"/>
      <scheme val="minor"/>
    </font>
    <font>
      <b/>
      <sz val="9"/>
      <color indexed="81"/>
      <name val="Tahoma"/>
      <family val="2"/>
    </font>
    <font>
      <b/>
      <sz val="14"/>
      <name val="Century Gothic"/>
      <family val="2"/>
    </font>
    <font>
      <sz val="14"/>
      <name val="Century Gothic"/>
      <family val="2"/>
    </font>
    <font>
      <u/>
      <sz val="14"/>
      <color theme="10"/>
      <name val="Century Gothic"/>
      <family val="2"/>
    </font>
    <font>
      <b/>
      <u/>
      <sz val="14"/>
      <color rgb="FFFF0000"/>
      <name val="Century Gothic"/>
      <family val="2"/>
    </font>
    <font>
      <sz val="11"/>
      <color rgb="FF0000FF"/>
      <name val="Century Gothic"/>
      <family val="2"/>
    </font>
    <font>
      <sz val="9"/>
      <color rgb="FF0000FF"/>
      <name val="Century Gothic"/>
      <family val="2"/>
    </font>
    <font>
      <b/>
      <sz val="16"/>
      <color rgb="FFFF0000"/>
      <name val="Calibri"/>
      <family val="2"/>
      <scheme val="minor"/>
    </font>
    <font>
      <b/>
      <sz val="10"/>
      <color rgb="FFFF0000"/>
      <name val="Century Gothic"/>
      <family val="2"/>
    </font>
    <font>
      <b/>
      <u/>
      <sz val="10"/>
      <color rgb="FFFF0000"/>
      <name val="Century Gothic"/>
      <family val="2"/>
    </font>
    <font>
      <sz val="10"/>
      <name val="Arial"/>
      <family val="2"/>
    </font>
    <font>
      <b/>
      <sz val="16"/>
      <name val="Century Gothic"/>
      <family val="2"/>
    </font>
    <font>
      <sz val="12"/>
      <name val="Times New Roman"/>
      <family val="1"/>
    </font>
    <font>
      <sz val="7"/>
      <name val="Times New Roman"/>
      <family val="1"/>
    </font>
    <font>
      <sz val="11"/>
      <color rgb="FF000000"/>
      <name val="Century Gothic"/>
      <family val="2"/>
    </font>
    <font>
      <b/>
      <i/>
      <sz val="11"/>
      <name val="Century Gothic"/>
      <family val="2"/>
    </font>
    <font>
      <b/>
      <sz val="15"/>
      <color theme="3"/>
      <name val="Calibri"/>
      <family val="2"/>
      <scheme val="minor"/>
    </font>
    <font>
      <b/>
      <sz val="11"/>
      <color theme="0"/>
      <name val="Calibri"/>
      <family val="2"/>
      <scheme val="minor"/>
    </font>
    <font>
      <sz val="11"/>
      <color theme="0"/>
      <name val="Calibri"/>
      <family val="2"/>
      <scheme val="minor"/>
    </font>
    <font>
      <b/>
      <sz val="18"/>
      <color rgb="FF0000FF"/>
      <name val="Calibri"/>
      <family val="2"/>
      <scheme val="minor"/>
    </font>
    <font>
      <b/>
      <sz val="16"/>
      <color theme="0"/>
      <name val="Calibri"/>
      <family val="2"/>
      <scheme val="minor"/>
    </font>
    <font>
      <b/>
      <sz val="18"/>
      <color theme="0"/>
      <name val="Calibri"/>
      <family val="2"/>
      <scheme val="minor"/>
    </font>
    <font>
      <b/>
      <sz val="16"/>
      <color theme="0"/>
      <name val="Century Gothic"/>
      <family val="2"/>
    </font>
    <font>
      <b/>
      <sz val="18"/>
      <color theme="1"/>
      <name val="Century Gothic"/>
      <family val="2"/>
    </font>
    <font>
      <b/>
      <sz val="12"/>
      <color theme="1"/>
      <name val="Calibri"/>
      <family val="2"/>
      <scheme val="minor"/>
    </font>
    <font>
      <b/>
      <sz val="15"/>
      <color theme="1"/>
      <name val="Calibri"/>
      <family val="2"/>
      <scheme val="minor"/>
    </font>
    <font>
      <sz val="12"/>
      <color theme="1"/>
      <name val="Arial"/>
      <family val="2"/>
    </font>
    <font>
      <b/>
      <sz val="12"/>
      <color theme="1"/>
      <name val="Arial"/>
      <family val="2"/>
    </font>
    <font>
      <b/>
      <u/>
      <sz val="12"/>
      <color theme="1"/>
      <name val="Arial"/>
      <family val="2"/>
    </font>
    <font>
      <sz val="11"/>
      <color theme="1"/>
      <name val="Arial"/>
      <family val="2"/>
    </font>
    <font>
      <b/>
      <sz val="11"/>
      <color theme="1"/>
      <name val="Arial"/>
      <family val="2"/>
    </font>
    <font>
      <b/>
      <i/>
      <sz val="12"/>
      <color theme="1"/>
      <name val="Arial"/>
      <family val="2"/>
    </font>
    <font>
      <b/>
      <sz val="12"/>
      <color rgb="FFFF0000"/>
      <name val="Arial"/>
      <family val="2"/>
    </font>
    <font>
      <sz val="12"/>
      <name val="Arial"/>
      <family val="2"/>
    </font>
    <font>
      <b/>
      <u/>
      <sz val="12"/>
      <color rgb="FFFF0000"/>
      <name val="Arial"/>
      <family val="2"/>
    </font>
    <font>
      <b/>
      <sz val="20"/>
      <color theme="1"/>
      <name val="Century Gothic"/>
      <family val="2"/>
    </font>
    <font>
      <b/>
      <sz val="12"/>
      <name val="Arial"/>
      <family val="2"/>
    </font>
    <font>
      <i/>
      <sz val="11"/>
      <color theme="1"/>
      <name val="Century Gothic"/>
      <family val="2"/>
    </font>
    <font>
      <sz val="11"/>
      <color theme="3" tint="0.39997558519241921"/>
      <name val="Century Gothic"/>
      <family val="2"/>
    </font>
    <font>
      <i/>
      <sz val="11"/>
      <color theme="3" tint="0.39997558519241921"/>
      <name val="Century Gothic"/>
      <family val="2"/>
    </font>
    <font>
      <b/>
      <sz val="10"/>
      <color theme="3" tint="0.39997558519241921"/>
      <name val="Century Gothic"/>
      <family val="2"/>
    </font>
    <font>
      <u/>
      <sz val="12"/>
      <color theme="1"/>
      <name val="Arial"/>
      <family val="2"/>
    </font>
    <font>
      <sz val="10"/>
      <color theme="0"/>
      <name val="Century Gothic"/>
      <family val="2"/>
    </font>
    <font>
      <b/>
      <sz val="10"/>
      <color theme="0"/>
      <name val="Century Gothic"/>
      <family val="2"/>
    </font>
    <font>
      <sz val="11"/>
      <color theme="0"/>
      <name val="Century Gothic"/>
      <family val="2"/>
    </font>
    <font>
      <sz val="11"/>
      <color rgb="FFFF0000"/>
      <name val="Century Gothic"/>
      <family val="2"/>
    </font>
    <font>
      <u/>
      <sz val="11"/>
      <color theme="1"/>
      <name val="Century Gothic"/>
      <family val="2"/>
    </font>
    <font>
      <b/>
      <sz val="11"/>
      <color rgb="FF00B0F0"/>
      <name val="Century Gothic"/>
      <family val="2"/>
    </font>
    <font>
      <b/>
      <i/>
      <sz val="11"/>
      <color theme="1"/>
      <name val="Century Gothic"/>
      <family val="2"/>
    </font>
    <font>
      <b/>
      <u/>
      <sz val="11"/>
      <color rgb="FFFF0000"/>
      <name val="Century Gothic"/>
      <family val="2"/>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4.9989318521683403E-2"/>
        <bgColor indexed="64"/>
      </patternFill>
    </fill>
    <fill>
      <patternFill patternType="solid">
        <fgColor rgb="FFA5A5A5"/>
      </patternFill>
    </fill>
    <fill>
      <patternFill patternType="solid">
        <fgColor theme="4"/>
      </patternFill>
    </fill>
    <fill>
      <patternFill patternType="solid">
        <fgColor rgb="FFFF0000"/>
        <bgColor indexed="64"/>
      </patternFill>
    </fill>
  </fills>
  <borders count="49">
    <border>
      <left/>
      <right/>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xf numFmtId="0" fontId="40" fillId="0" borderId="0"/>
    <xf numFmtId="0" fontId="46" fillId="0" borderId="15" applyNumberFormat="0" applyFill="0" applyAlignment="0" applyProtection="0"/>
    <xf numFmtId="0" fontId="47" fillId="9" borderId="16" applyNumberFormat="0" applyAlignment="0" applyProtection="0"/>
    <xf numFmtId="0" fontId="48" fillId="10" borderId="0" applyNumberFormat="0" applyBorder="0" applyAlignment="0" applyProtection="0"/>
  </cellStyleXfs>
  <cellXfs count="296">
    <xf numFmtId="0" fontId="0" fillId="0" borderId="0" xfId="0"/>
    <xf numFmtId="44" fontId="6" fillId="0" borderId="0" xfId="0" applyNumberFormat="1" applyFont="1"/>
    <xf numFmtId="44" fontId="8" fillId="0" borderId="0" xfId="0" applyNumberFormat="1" applyFont="1"/>
    <xf numFmtId="44" fontId="6" fillId="0" borderId="0" xfId="2" applyFont="1" applyBorder="1"/>
    <xf numFmtId="0" fontId="6" fillId="0" borderId="0" xfId="0" applyFont="1"/>
    <xf numFmtId="0" fontId="6" fillId="0" borderId="0" xfId="0" applyFont="1" applyAlignment="1">
      <alignment horizontal="center"/>
    </xf>
    <xf numFmtId="0" fontId="8" fillId="0" borderId="0" xfId="0" applyFont="1"/>
    <xf numFmtId="0" fontId="6" fillId="0" borderId="0" xfId="0" applyFont="1" applyAlignment="1">
      <alignment horizontal="right"/>
    </xf>
    <xf numFmtId="0" fontId="10" fillId="0" borderId="0" xfId="0" applyFont="1"/>
    <xf numFmtId="0" fontId="8" fillId="0" borderId="0" xfId="0" applyFont="1" applyAlignment="1">
      <alignment horizontal="right"/>
    </xf>
    <xf numFmtId="0" fontId="11" fillId="0" borderId="0" xfId="0" applyFont="1"/>
    <xf numFmtId="44" fontId="8" fillId="0" borderId="0" xfId="2" applyFont="1" applyBorder="1"/>
    <xf numFmtId="0" fontId="21" fillId="0" borderId="0" xfId="0" applyFont="1"/>
    <xf numFmtId="0" fontId="21" fillId="0" borderId="0" xfId="0" applyFont="1" applyAlignment="1">
      <alignment horizontal="center"/>
    </xf>
    <xf numFmtId="44" fontId="20" fillId="0" borderId="0" xfId="0" applyNumberFormat="1" applyFont="1"/>
    <xf numFmtId="0" fontId="32" fillId="0" borderId="0" xfId="0" applyFont="1"/>
    <xf numFmtId="0" fontId="32" fillId="0" borderId="0" xfId="0" applyFont="1" applyAlignment="1">
      <alignment horizontal="center"/>
    </xf>
    <xf numFmtId="0" fontId="31" fillId="0" borderId="0" xfId="0" applyFont="1" applyAlignment="1">
      <alignment horizontal="right"/>
    </xf>
    <xf numFmtId="44" fontId="31" fillId="0" borderId="0" xfId="0" applyNumberFormat="1" applyFont="1"/>
    <xf numFmtId="0" fontId="23" fillId="0" borderId="0" xfId="0" applyFont="1"/>
    <xf numFmtId="0" fontId="5" fillId="0" borderId="0" xfId="0" applyFont="1" applyAlignment="1">
      <alignment horizontal="left"/>
    </xf>
    <xf numFmtId="0" fontId="5" fillId="0" borderId="0" xfId="0" applyFont="1"/>
    <xf numFmtId="0" fontId="0" fillId="0" borderId="0" xfId="0" applyAlignment="1">
      <alignment horizontal="center"/>
    </xf>
    <xf numFmtId="0" fontId="4" fillId="0" borderId="0" xfId="0" applyFont="1" applyAlignment="1">
      <alignment horizontal="center"/>
    </xf>
    <xf numFmtId="0" fontId="6" fillId="0" borderId="0" xfId="0" applyFont="1" applyProtection="1">
      <protection locked="0"/>
    </xf>
    <xf numFmtId="0" fontId="8" fillId="0" borderId="0" xfId="0" applyFont="1" applyProtection="1">
      <protection locked="0"/>
    </xf>
    <xf numFmtId="0" fontId="7" fillId="0" borderId="0" xfId="0" applyFont="1" applyProtection="1">
      <protection locked="0"/>
    </xf>
    <xf numFmtId="0" fontId="16" fillId="0" borderId="0" xfId="0" applyFont="1" applyProtection="1">
      <protection locked="0"/>
    </xf>
    <xf numFmtId="10" fontId="6" fillId="0" borderId="0" xfId="0" applyNumberFormat="1" applyFont="1" applyAlignment="1" applyProtection="1">
      <alignment horizontal="right"/>
      <protection locked="0"/>
    </xf>
    <xf numFmtId="0" fontId="6" fillId="0" borderId="0" xfId="0" applyFont="1" applyAlignment="1" applyProtection="1">
      <alignment horizontal="center"/>
      <protection locked="0"/>
    </xf>
    <xf numFmtId="0" fontId="5" fillId="0" borderId="0" xfId="0" applyFont="1" applyProtection="1">
      <protection locked="0"/>
    </xf>
    <xf numFmtId="0" fontId="0" fillId="0" borderId="0" xfId="0" applyAlignment="1" applyProtection="1">
      <alignment horizontal="center"/>
      <protection locked="0"/>
    </xf>
    <xf numFmtId="0" fontId="0" fillId="0" borderId="0" xfId="0" applyProtection="1">
      <protection locked="0"/>
    </xf>
    <xf numFmtId="4" fontId="0" fillId="0" borderId="0" xfId="1" applyNumberFormat="1" applyFont="1" applyProtection="1">
      <protection locked="0"/>
    </xf>
    <xf numFmtId="164" fontId="0" fillId="0" borderId="0" xfId="1" applyNumberFormat="1" applyFont="1" applyProtection="1">
      <protection locked="0"/>
    </xf>
    <xf numFmtId="0" fontId="9" fillId="0" borderId="0" xfId="0" applyFont="1" applyProtection="1">
      <protection locked="0"/>
    </xf>
    <xf numFmtId="0" fontId="17" fillId="0" borderId="0" xfId="0" applyFont="1" applyAlignment="1" applyProtection="1">
      <alignment horizontal="center"/>
      <protection locked="0"/>
    </xf>
    <xf numFmtId="0" fontId="19" fillId="0" borderId="0" xfId="0" applyFont="1" applyAlignment="1" applyProtection="1">
      <alignment horizontal="right"/>
      <protection locked="0"/>
    </xf>
    <xf numFmtId="0" fontId="17" fillId="0" borderId="4" xfId="1" applyNumberFormat="1" applyFont="1" applyBorder="1" applyAlignment="1" applyProtection="1">
      <alignment horizontal="center"/>
      <protection locked="0"/>
    </xf>
    <xf numFmtId="0" fontId="17" fillId="0" borderId="4" xfId="0" applyFont="1" applyBorder="1" applyAlignment="1" applyProtection="1">
      <alignment horizontal="center"/>
      <protection locked="0"/>
    </xf>
    <xf numFmtId="0" fontId="17" fillId="0" borderId="0" xfId="0" applyFont="1" applyProtection="1">
      <protection locked="0"/>
    </xf>
    <xf numFmtId="0" fontId="17" fillId="0" borderId="0" xfId="0" applyFont="1" applyAlignment="1" applyProtection="1">
      <alignment horizontal="right"/>
      <protection locked="0"/>
    </xf>
    <xf numFmtId="49" fontId="17" fillId="0" borderId="4" xfId="1" applyNumberFormat="1" applyFont="1" applyBorder="1" applyAlignment="1" applyProtection="1">
      <alignment horizontal="center"/>
      <protection locked="0"/>
    </xf>
    <xf numFmtId="49" fontId="17" fillId="0" borderId="4" xfId="0" applyNumberFormat="1" applyFont="1" applyBorder="1" applyAlignment="1" applyProtection="1">
      <alignment horizontal="center"/>
      <protection locked="0"/>
    </xf>
    <xf numFmtId="4" fontId="17" fillId="0" borderId="0" xfId="1" applyNumberFormat="1" applyFont="1" applyBorder="1" applyProtection="1">
      <protection locked="0"/>
    </xf>
    <xf numFmtId="164" fontId="17" fillId="0" borderId="0" xfId="1" applyNumberFormat="1" applyFont="1" applyBorder="1" applyProtection="1">
      <protection locked="0"/>
    </xf>
    <xf numFmtId="0" fontId="14" fillId="0" borderId="0" xfId="0" applyFont="1" applyAlignment="1" applyProtection="1">
      <alignment horizontal="center"/>
      <protection locked="0"/>
    </xf>
    <xf numFmtId="40" fontId="17" fillId="0" borderId="0" xfId="0" applyNumberFormat="1" applyFont="1" applyProtection="1">
      <protection locked="0"/>
    </xf>
    <xf numFmtId="0" fontId="34" fillId="0" borderId="0" xfId="0" applyFont="1" applyProtection="1">
      <protection locked="0"/>
    </xf>
    <xf numFmtId="0" fontId="19" fillId="3" borderId="11" xfId="0" applyFont="1" applyFill="1" applyBorder="1"/>
    <xf numFmtId="40" fontId="19" fillId="3" borderId="12" xfId="0" applyNumberFormat="1" applyFont="1" applyFill="1" applyBorder="1"/>
    <xf numFmtId="0" fontId="17" fillId="0" borderId="0" xfId="0" applyFont="1"/>
    <xf numFmtId="0" fontId="17" fillId="0" borderId="0" xfId="0" applyFont="1" applyAlignment="1">
      <alignment horizontal="center"/>
    </xf>
    <xf numFmtId="4" fontId="0" fillId="0" borderId="0" xfId="1" applyNumberFormat="1" applyFont="1" applyProtection="1"/>
    <xf numFmtId="164" fontId="0" fillId="0" borderId="0" xfId="1" applyNumberFormat="1" applyFont="1" applyProtection="1"/>
    <xf numFmtId="0" fontId="9" fillId="0" borderId="0" xfId="0" applyFont="1"/>
    <xf numFmtId="4" fontId="0" fillId="0" borderId="0" xfId="0" applyNumberFormat="1" applyProtection="1">
      <protection locked="0"/>
    </xf>
    <xf numFmtId="4" fontId="17" fillId="0" borderId="0" xfId="0" applyNumberFormat="1" applyFont="1" applyProtection="1">
      <protection locked="0"/>
    </xf>
    <xf numFmtId="40" fontId="17" fillId="0" borderId="0" xfId="1" applyNumberFormat="1" applyFont="1" applyProtection="1">
      <protection locked="0"/>
    </xf>
    <xf numFmtId="4" fontId="0" fillId="0" borderId="0" xfId="0" applyNumberFormat="1"/>
    <xf numFmtId="40" fontId="17" fillId="3" borderId="12" xfId="0" applyNumberFormat="1" applyFont="1" applyFill="1" applyBorder="1"/>
    <xf numFmtId="40" fontId="19" fillId="3" borderId="13" xfId="0" applyNumberFormat="1" applyFont="1" applyFill="1" applyBorder="1"/>
    <xf numFmtId="40" fontId="17" fillId="0" borderId="0" xfId="1" applyNumberFormat="1" applyFont="1" applyBorder="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4" fillId="0" borderId="0" xfId="0" applyFont="1" applyProtection="1">
      <protection locked="0"/>
    </xf>
    <xf numFmtId="4" fontId="17" fillId="0" borderId="0" xfId="1" applyNumberFormat="1" applyFont="1" applyProtection="1">
      <protection locked="0"/>
    </xf>
    <xf numFmtId="164" fontId="17" fillId="0" borderId="0" xfId="1" applyNumberFormat="1" applyFont="1" applyProtection="1">
      <protection locked="0"/>
    </xf>
    <xf numFmtId="40" fontId="19" fillId="3" borderId="12" xfId="1" applyNumberFormat="1" applyFont="1" applyFill="1" applyBorder="1" applyProtection="1"/>
    <xf numFmtId="40" fontId="19" fillId="3" borderId="13" xfId="1" applyNumberFormat="1" applyFont="1" applyFill="1" applyBorder="1" applyProtection="1"/>
    <xf numFmtId="0" fontId="19" fillId="0" borderId="0" xfId="0" applyFont="1" applyAlignment="1">
      <alignment horizontal="center"/>
    </xf>
    <xf numFmtId="0" fontId="17" fillId="0" borderId="0" xfId="0" applyFont="1" applyAlignment="1">
      <alignment horizontal="right"/>
    </xf>
    <xf numFmtId="0" fontId="4" fillId="0" borderId="0" xfId="0" applyFont="1"/>
    <xf numFmtId="0" fontId="19" fillId="0" borderId="0" xfId="0" applyFont="1" applyAlignment="1">
      <alignment horizontal="right"/>
    </xf>
    <xf numFmtId="40" fontId="17" fillId="0" borderId="3" xfId="0" applyNumberFormat="1" applyFont="1" applyBorder="1"/>
    <xf numFmtId="40" fontId="19" fillId="0" borderId="2" xfId="0" applyNumberFormat="1" applyFont="1" applyBorder="1"/>
    <xf numFmtId="0" fontId="35" fillId="0" borderId="0" xfId="0" quotePrefix="1" applyFont="1" applyAlignment="1" applyProtection="1">
      <alignment horizontal="center"/>
      <protection locked="0"/>
    </xf>
    <xf numFmtId="40" fontId="35" fillId="0" borderId="0" xfId="1" applyNumberFormat="1" applyFont="1" applyProtection="1">
      <protection locked="0"/>
    </xf>
    <xf numFmtId="40" fontId="17" fillId="0" borderId="0" xfId="1" applyNumberFormat="1" applyFont="1" applyAlignment="1" applyProtection="1">
      <alignment horizontal="right"/>
      <protection locked="0"/>
    </xf>
    <xf numFmtId="0" fontId="19" fillId="3" borderId="11" xfId="0" applyFont="1" applyFill="1" applyBorder="1" applyAlignment="1" applyProtection="1">
      <alignment horizontal="right"/>
      <protection locked="0"/>
    </xf>
    <xf numFmtId="0" fontId="19" fillId="3" borderId="12" xfId="0" applyFont="1" applyFill="1" applyBorder="1" applyAlignment="1" applyProtection="1">
      <alignment horizontal="right"/>
      <protection locked="0"/>
    </xf>
    <xf numFmtId="10" fontId="19" fillId="3" borderId="12" xfId="4" applyNumberFormat="1" applyFont="1" applyFill="1" applyBorder="1" applyAlignment="1" applyProtection="1">
      <alignment horizontal="right"/>
      <protection locked="0"/>
    </xf>
    <xf numFmtId="0" fontId="17" fillId="3" borderId="13" xfId="0" applyFont="1" applyFill="1" applyBorder="1" applyAlignment="1" applyProtection="1">
      <alignment horizontal="right"/>
      <protection locked="0"/>
    </xf>
    <xf numFmtId="0" fontId="29" fillId="5" borderId="11" xfId="0" applyFont="1" applyFill="1" applyBorder="1"/>
    <xf numFmtId="0" fontId="28" fillId="5" borderId="12" xfId="0" applyFont="1" applyFill="1" applyBorder="1"/>
    <xf numFmtId="0" fontId="0" fillId="5" borderId="13" xfId="0" applyFill="1" applyBorder="1"/>
    <xf numFmtId="0" fontId="18" fillId="0" borderId="0" xfId="0" applyFont="1" applyAlignment="1">
      <alignment horizontal="center"/>
    </xf>
    <xf numFmtId="4" fontId="17" fillId="0" borderId="0" xfId="0" applyNumberFormat="1" applyFont="1"/>
    <xf numFmtId="40" fontId="19" fillId="0" borderId="0" xfId="1" applyNumberFormat="1" applyFont="1" applyProtection="1"/>
    <xf numFmtId="0" fontId="3" fillId="2" borderId="0" xfId="0" applyFont="1" applyFill="1"/>
    <xf numFmtId="0" fontId="0" fillId="2" borderId="0" xfId="0" applyFill="1"/>
    <xf numFmtId="0" fontId="14" fillId="0" borderId="0" xfId="0" applyFont="1" applyAlignment="1">
      <alignment horizontal="center"/>
    </xf>
    <xf numFmtId="0" fontId="34" fillId="0" borderId="0" xfId="0" applyFont="1"/>
    <xf numFmtId="0" fontId="7" fillId="3" borderId="5" xfId="0" applyFont="1" applyFill="1" applyBorder="1" applyProtection="1">
      <protection locked="0"/>
    </xf>
    <xf numFmtId="10" fontId="8" fillId="0" borderId="0" xfId="0" applyNumberFormat="1" applyFont="1" applyAlignment="1" applyProtection="1">
      <alignment horizontal="right"/>
      <protection locked="0"/>
    </xf>
    <xf numFmtId="0" fontId="8" fillId="3" borderId="6" xfId="0" applyFont="1" applyFill="1" applyBorder="1" applyAlignment="1" applyProtection="1">
      <alignment horizontal="center"/>
      <protection locked="0"/>
    </xf>
    <xf numFmtId="10" fontId="8" fillId="0" borderId="0" xfId="0" applyNumberFormat="1" applyFont="1" applyAlignment="1" applyProtection="1">
      <alignment horizontal="center"/>
      <protection locked="0"/>
    </xf>
    <xf numFmtId="40" fontId="6" fillId="3" borderId="6" xfId="0" applyNumberFormat="1" applyFont="1" applyFill="1" applyBorder="1" applyProtection="1">
      <protection locked="0"/>
    </xf>
    <xf numFmtId="10" fontId="6" fillId="0" borderId="0" xfId="4" applyNumberFormat="1" applyFont="1" applyAlignment="1" applyProtection="1">
      <alignment horizontal="right"/>
      <protection locked="0"/>
    </xf>
    <xf numFmtId="40" fontId="6" fillId="3" borderId="6" xfId="0" quotePrefix="1" applyNumberFormat="1" applyFont="1" applyFill="1" applyBorder="1" applyProtection="1">
      <protection locked="0"/>
    </xf>
    <xf numFmtId="40" fontId="6" fillId="3" borderId="6" xfId="2" applyNumberFormat="1" applyFont="1" applyFill="1" applyBorder="1" applyProtection="1">
      <protection locked="0"/>
    </xf>
    <xf numFmtId="40" fontId="6" fillId="3" borderId="7" xfId="0" quotePrefix="1" applyNumberFormat="1" applyFont="1" applyFill="1" applyBorder="1" applyProtection="1">
      <protection locked="0"/>
    </xf>
    <xf numFmtId="10" fontId="8" fillId="0" borderId="0" xfId="4" applyNumberFormat="1" applyFont="1" applyAlignment="1" applyProtection="1">
      <alignment horizontal="right"/>
      <protection locked="0"/>
    </xf>
    <xf numFmtId="40" fontId="8" fillId="3" borderId="6" xfId="0" quotePrefix="1" applyNumberFormat="1" applyFont="1" applyFill="1" applyBorder="1" applyProtection="1">
      <protection locked="0"/>
    </xf>
    <xf numFmtId="10" fontId="6" fillId="4" borderId="0" xfId="4" applyNumberFormat="1" applyFont="1" applyFill="1" applyAlignment="1" applyProtection="1">
      <alignment horizontal="right"/>
      <protection locked="0"/>
    </xf>
    <xf numFmtId="40" fontId="6" fillId="3" borderId="7" xfId="0" applyNumberFormat="1" applyFont="1" applyFill="1" applyBorder="1" applyProtection="1">
      <protection locked="0"/>
    </xf>
    <xf numFmtId="40" fontId="8" fillId="3" borderId="6" xfId="0" applyNumberFormat="1" applyFont="1" applyFill="1" applyBorder="1" applyProtection="1">
      <protection locked="0"/>
    </xf>
    <xf numFmtId="40" fontId="8" fillId="3" borderId="8" xfId="0" applyNumberFormat="1" applyFont="1" applyFill="1" applyBorder="1" applyProtection="1">
      <protection locked="0"/>
    </xf>
    <xf numFmtId="40" fontId="8" fillId="3" borderId="8" xfId="2" applyNumberFormat="1" applyFont="1" applyFill="1" applyBorder="1" applyProtection="1">
      <protection locked="0"/>
    </xf>
    <xf numFmtId="40" fontId="8" fillId="3" borderId="9" xfId="0" applyNumberFormat="1" applyFont="1" applyFill="1" applyBorder="1" applyProtection="1">
      <protection locked="0"/>
    </xf>
    <xf numFmtId="40" fontId="8" fillId="3" borderId="9" xfId="2" applyNumberFormat="1" applyFont="1" applyFill="1" applyBorder="1" applyProtection="1">
      <protection locked="0"/>
    </xf>
    <xf numFmtId="40" fontId="6" fillId="3" borderId="10" xfId="0" applyNumberFormat="1" applyFont="1" applyFill="1" applyBorder="1" applyProtection="1">
      <protection locked="0"/>
    </xf>
    <xf numFmtId="0" fontId="8" fillId="0" borderId="0" xfId="0" applyFont="1" applyAlignment="1" applyProtection="1">
      <alignment horizontal="center"/>
      <protection locked="0"/>
    </xf>
    <xf numFmtId="8" fontId="6" fillId="0" borderId="0" xfId="0" applyNumberFormat="1" applyFont="1" applyProtection="1">
      <protection locked="0"/>
    </xf>
    <xf numFmtId="40" fontId="6" fillId="0" borderId="3" xfId="0" quotePrefix="1" applyNumberFormat="1" applyFont="1" applyBorder="1" applyProtection="1">
      <protection locked="0"/>
    </xf>
    <xf numFmtId="0" fontId="8" fillId="0" borderId="0" xfId="0" applyFont="1" applyAlignment="1" applyProtection="1">
      <alignment horizontal="right"/>
      <protection locked="0"/>
    </xf>
    <xf numFmtId="40" fontId="8" fillId="0" borderId="0" xfId="0" quotePrefix="1" applyNumberFormat="1" applyFont="1" applyProtection="1">
      <protection locked="0"/>
    </xf>
    <xf numFmtId="40" fontId="6" fillId="0" borderId="0" xfId="0" quotePrefix="1" applyNumberFormat="1" applyFont="1" applyProtection="1">
      <protection locked="0"/>
    </xf>
    <xf numFmtId="0" fontId="6" fillId="0" borderId="0" xfId="0" applyFont="1" applyAlignment="1" applyProtection="1">
      <alignment horizontal="right"/>
      <protection locked="0"/>
    </xf>
    <xf numFmtId="40" fontId="6" fillId="0" borderId="0" xfId="0" applyNumberFormat="1" applyFont="1" applyProtection="1">
      <protection locked="0"/>
    </xf>
    <xf numFmtId="40" fontId="6" fillId="0" borderId="3" xfId="0" applyNumberFormat="1" applyFont="1" applyBorder="1" applyProtection="1">
      <protection locked="0"/>
    </xf>
    <xf numFmtId="40" fontId="8" fillId="0" borderId="0" xfId="0" applyNumberFormat="1" applyFont="1" applyProtection="1">
      <protection locked="0"/>
    </xf>
    <xf numFmtId="40" fontId="6" fillId="0" borderId="0" xfId="2" applyNumberFormat="1" applyFont="1" applyProtection="1">
      <protection locked="0"/>
    </xf>
    <xf numFmtId="40" fontId="8" fillId="0" borderId="1" xfId="0" applyNumberFormat="1" applyFont="1" applyBorder="1" applyProtection="1">
      <protection locked="0"/>
    </xf>
    <xf numFmtId="40" fontId="8" fillId="0" borderId="1" xfId="2" applyNumberFormat="1" applyFont="1" applyBorder="1" applyProtection="1">
      <protection locked="0"/>
    </xf>
    <xf numFmtId="40" fontId="6" fillId="0" borderId="0" xfId="2" applyNumberFormat="1" applyFont="1" applyBorder="1" applyProtection="1">
      <protection locked="0"/>
    </xf>
    <xf numFmtId="40" fontId="8" fillId="0" borderId="2" xfId="0" applyNumberFormat="1" applyFont="1" applyBorder="1" applyProtection="1">
      <protection locked="0"/>
    </xf>
    <xf numFmtId="40" fontId="8" fillId="0" borderId="2" xfId="2" applyNumberFormat="1" applyFont="1" applyBorder="1" applyProtection="1">
      <protection locked="0"/>
    </xf>
    <xf numFmtId="0" fontId="7" fillId="0" borderId="0" xfId="0" applyFont="1"/>
    <xf numFmtId="0" fontId="22" fillId="0" borderId="0" xfId="0" applyFont="1" applyAlignment="1">
      <alignment horizontal="center"/>
    </xf>
    <xf numFmtId="0" fontId="8" fillId="0" borderId="0" xfId="0" applyFont="1" applyAlignment="1">
      <alignment horizontal="center"/>
    </xf>
    <xf numFmtId="40" fontId="6" fillId="0" borderId="0" xfId="0" applyNumberFormat="1" applyFont="1"/>
    <xf numFmtId="10" fontId="6" fillId="0" borderId="0" xfId="0" applyNumberFormat="1" applyFont="1" applyAlignment="1">
      <alignment horizontal="right"/>
    </xf>
    <xf numFmtId="40" fontId="6" fillId="3" borderId="6" xfId="0" applyNumberFormat="1" applyFont="1" applyFill="1" applyBorder="1"/>
    <xf numFmtId="40" fontId="6" fillId="0" borderId="0" xfId="2" applyNumberFormat="1" applyFont="1" applyProtection="1"/>
    <xf numFmtId="10" fontId="6" fillId="6" borderId="0" xfId="4" applyNumberFormat="1" applyFont="1" applyFill="1" applyAlignment="1" applyProtection="1">
      <alignment horizontal="right"/>
    </xf>
    <xf numFmtId="40" fontId="6" fillId="3" borderId="6" xfId="2" applyNumberFormat="1" applyFont="1" applyFill="1" applyBorder="1" applyProtection="1"/>
    <xf numFmtId="40" fontId="8" fillId="0" borderId="1" xfId="0" applyNumberFormat="1" applyFont="1" applyBorder="1"/>
    <xf numFmtId="10" fontId="8" fillId="0" borderId="0" xfId="0" applyNumberFormat="1" applyFont="1" applyAlignment="1">
      <alignment horizontal="right"/>
    </xf>
    <xf numFmtId="40" fontId="8" fillId="3" borderId="8" xfId="0" applyNumberFormat="1" applyFont="1" applyFill="1" applyBorder="1"/>
    <xf numFmtId="40" fontId="6" fillId="4" borderId="0" xfId="0" applyNumberFormat="1" applyFont="1" applyFill="1"/>
    <xf numFmtId="40" fontId="6" fillId="4" borderId="0" xfId="2" applyNumberFormat="1" applyFont="1" applyFill="1" applyProtection="1"/>
    <xf numFmtId="40" fontId="6" fillId="4" borderId="0" xfId="0" quotePrefix="1" applyNumberFormat="1" applyFont="1" applyFill="1"/>
    <xf numFmtId="0" fontId="25" fillId="0" borderId="0" xfId="0" applyFont="1" applyProtection="1">
      <protection locked="0"/>
    </xf>
    <xf numFmtId="0" fontId="26" fillId="0" borderId="0" xfId="0" applyFont="1" applyProtection="1">
      <protection locked="0"/>
    </xf>
    <xf numFmtId="0" fontId="4" fillId="0" borderId="0" xfId="0" applyFont="1" applyAlignment="1" applyProtection="1">
      <alignment horizontal="center"/>
      <protection locked="0"/>
    </xf>
    <xf numFmtId="40" fontId="17" fillId="0" borderId="0" xfId="0" applyNumberFormat="1" applyFont="1"/>
    <xf numFmtId="0" fontId="24" fillId="0" borderId="0" xfId="0" applyFont="1" applyAlignment="1" applyProtection="1">
      <alignment horizontal="left"/>
      <protection locked="0"/>
    </xf>
    <xf numFmtId="0" fontId="32" fillId="0" borderId="0" xfId="0" applyFont="1" applyProtection="1">
      <protection locked="0"/>
    </xf>
    <xf numFmtId="0" fontId="32" fillId="0" borderId="0" xfId="0" applyFont="1" applyAlignment="1" applyProtection="1">
      <alignment horizontal="center"/>
      <protection locked="0"/>
    </xf>
    <xf numFmtId="8" fontId="32" fillId="0" borderId="0" xfId="0" applyNumberFormat="1" applyFont="1" applyProtection="1">
      <protection locked="0"/>
    </xf>
    <xf numFmtId="0" fontId="31" fillId="0" borderId="0" xfId="0" applyFont="1" applyAlignment="1" applyProtection="1">
      <alignment wrapText="1"/>
      <protection locked="0"/>
    </xf>
    <xf numFmtId="44" fontId="33" fillId="8" borderId="4" xfId="3" applyNumberFormat="1" applyFont="1" applyFill="1" applyBorder="1" applyProtection="1">
      <protection locked="0"/>
    </xf>
    <xf numFmtId="0" fontId="36" fillId="0" borderId="0" xfId="0" applyFont="1" applyProtection="1">
      <protection locked="0"/>
    </xf>
    <xf numFmtId="0" fontId="37" fillId="0" borderId="0" xfId="0" applyFont="1"/>
    <xf numFmtId="0" fontId="17" fillId="0" borderId="0" xfId="0" applyFont="1" applyAlignment="1">
      <alignment horizontal="left"/>
    </xf>
    <xf numFmtId="0" fontId="38" fillId="2" borderId="0" xfId="0" applyFont="1" applyFill="1"/>
    <xf numFmtId="10" fontId="8" fillId="4" borderId="0" xfId="4" applyNumberFormat="1" applyFont="1" applyFill="1" applyAlignment="1" applyProtection="1">
      <alignment horizontal="right"/>
      <protection locked="0"/>
    </xf>
    <xf numFmtId="0" fontId="19" fillId="0" borderId="0" xfId="0" applyFont="1"/>
    <xf numFmtId="40" fontId="1" fillId="0" borderId="0" xfId="1" applyNumberFormat="1" applyFont="1" applyProtection="1">
      <protection locked="0"/>
    </xf>
    <xf numFmtId="0" fontId="1" fillId="0" borderId="0" xfId="0" applyFont="1"/>
    <xf numFmtId="0" fontId="41" fillId="0" borderId="0" xfId="5" applyFont="1" applyAlignment="1">
      <alignment horizontal="center" vertical="center" wrapText="1"/>
    </xf>
    <xf numFmtId="0" fontId="40" fillId="0" borderId="0" xfId="5"/>
    <xf numFmtId="0" fontId="8" fillId="0" borderId="0" xfId="5" applyFont="1" applyAlignment="1">
      <alignment vertical="center" wrapText="1"/>
    </xf>
    <xf numFmtId="0" fontId="8" fillId="5" borderId="0" xfId="5" applyFont="1" applyFill="1" applyAlignment="1">
      <alignment vertical="center" wrapText="1"/>
    </xf>
    <xf numFmtId="0" fontId="6" fillId="0" borderId="0" xfId="5" applyFont="1" applyAlignment="1">
      <alignment vertical="center" wrapText="1"/>
    </xf>
    <xf numFmtId="0" fontId="42" fillId="0" borderId="0" xfId="5" applyFont="1" applyAlignment="1">
      <alignment vertical="center" wrapText="1"/>
    </xf>
    <xf numFmtId="0" fontId="6" fillId="0" borderId="0" xfId="5" applyFont="1" applyAlignment="1">
      <alignment horizontal="left" vertical="center" wrapText="1"/>
    </xf>
    <xf numFmtId="0" fontId="9" fillId="0" borderId="0" xfId="5" applyFont="1" applyAlignment="1">
      <alignment vertical="center" wrapText="1"/>
    </xf>
    <xf numFmtId="0" fontId="8" fillId="0" borderId="0" xfId="5" applyFont="1" applyAlignment="1">
      <alignment horizontal="left" vertical="center" wrapText="1"/>
    </xf>
    <xf numFmtId="0" fontId="6" fillId="5" borderId="0" xfId="5" applyFont="1" applyFill="1" applyAlignment="1">
      <alignment vertical="center" wrapText="1"/>
    </xf>
    <xf numFmtId="0" fontId="40" fillId="0" borderId="0" xfId="5" applyAlignment="1">
      <alignment wrapText="1"/>
    </xf>
    <xf numFmtId="0" fontId="49" fillId="0" borderId="0" xfId="0" applyFont="1" applyAlignment="1">
      <alignment horizontal="center"/>
    </xf>
    <xf numFmtId="0" fontId="33" fillId="0" borderId="0" xfId="3" applyFont="1" applyFill="1" applyBorder="1" applyAlignment="1" applyProtection="1">
      <alignment vertical="top"/>
      <protection locked="0"/>
    </xf>
    <xf numFmtId="0" fontId="46" fillId="0" borderId="15" xfId="6" applyProtection="1">
      <protection locked="0"/>
    </xf>
    <xf numFmtId="0" fontId="46" fillId="0" borderId="15" xfId="6" applyAlignment="1" applyProtection="1">
      <alignment horizontal="center"/>
      <protection locked="0"/>
    </xf>
    <xf numFmtId="0" fontId="53" fillId="0" borderId="15" xfId="6" applyFont="1" applyFill="1" applyAlignment="1" applyProtection="1">
      <alignment horizontal="left" vertical="top"/>
      <protection locked="0"/>
    </xf>
    <xf numFmtId="0" fontId="54" fillId="9" borderId="16" xfId="7" applyFont="1" applyAlignment="1" applyProtection="1">
      <alignment horizontal="center"/>
      <protection locked="0"/>
    </xf>
    <xf numFmtId="4" fontId="54" fillId="9" borderId="16" xfId="7" applyNumberFormat="1" applyFont="1" applyAlignment="1" applyProtection="1">
      <alignment horizontal="center"/>
      <protection locked="0"/>
    </xf>
    <xf numFmtId="0" fontId="54" fillId="9" borderId="16" xfId="7" applyFont="1" applyAlignment="1" applyProtection="1">
      <alignment horizontal="center"/>
    </xf>
    <xf numFmtId="0" fontId="56" fillId="0" borderId="0" xfId="0" applyFont="1" applyAlignment="1">
      <alignment horizontal="left" vertical="top" wrapText="1"/>
    </xf>
    <xf numFmtId="0" fontId="56" fillId="0" borderId="0" xfId="0" applyFont="1" applyAlignment="1">
      <alignment vertical="top" wrapText="1"/>
    </xf>
    <xf numFmtId="0" fontId="57" fillId="0" borderId="0" xfId="0" applyFont="1"/>
    <xf numFmtId="0" fontId="56" fillId="0" borderId="0" xfId="0" applyFont="1"/>
    <xf numFmtId="0" fontId="56" fillId="0" borderId="0" xfId="0" applyFont="1" applyAlignment="1">
      <alignment vertical="top"/>
    </xf>
    <xf numFmtId="0" fontId="56" fillId="0" borderId="0" xfId="0" applyFont="1" applyAlignment="1">
      <alignment wrapText="1"/>
    </xf>
    <xf numFmtId="0" fontId="59" fillId="0" borderId="0" xfId="0" applyFont="1" applyAlignment="1">
      <alignment horizontal="left" vertical="top" wrapText="1"/>
    </xf>
    <xf numFmtId="0" fontId="59" fillId="0" borderId="32" xfId="0" applyFont="1" applyBorder="1" applyAlignment="1">
      <alignment horizontal="center" vertical="top"/>
    </xf>
    <xf numFmtId="0" fontId="59" fillId="0" borderId="0" xfId="0" applyFont="1"/>
    <xf numFmtId="0" fontId="59" fillId="0" borderId="0" xfId="0" applyFont="1" applyAlignment="1">
      <alignment vertical="top" wrapText="1"/>
    </xf>
    <xf numFmtId="0" fontId="67" fillId="0" borderId="0" xfId="0" applyFont="1"/>
    <xf numFmtId="0" fontId="67" fillId="0" borderId="0" xfId="0" applyFont="1" applyAlignment="1">
      <alignment horizontal="center"/>
    </xf>
    <xf numFmtId="0" fontId="1" fillId="0" borderId="0" xfId="0" applyFont="1" applyAlignment="1">
      <alignment horizontal="center"/>
    </xf>
    <xf numFmtId="40" fontId="19" fillId="0" borderId="0" xfId="1" applyNumberFormat="1" applyFont="1" applyProtection="1">
      <protection locked="0"/>
    </xf>
    <xf numFmtId="4" fontId="19" fillId="0" borderId="0" xfId="0" applyNumberFormat="1" applyFont="1"/>
    <xf numFmtId="40" fontId="1" fillId="0" borderId="0" xfId="0" applyNumberFormat="1" applyFont="1" applyProtection="1">
      <protection locked="0"/>
    </xf>
    <xf numFmtId="0" fontId="68" fillId="0" borderId="0" xfId="0" applyFont="1"/>
    <xf numFmtId="0" fontId="69" fillId="0" borderId="0" xfId="0" applyFont="1" applyAlignment="1">
      <alignment horizontal="center"/>
    </xf>
    <xf numFmtId="0" fontId="69" fillId="0" borderId="0" xfId="0" applyFont="1"/>
    <xf numFmtId="40" fontId="68" fillId="0" borderId="0" xfId="0" applyNumberFormat="1" applyFont="1" applyProtection="1">
      <protection locked="0"/>
    </xf>
    <xf numFmtId="0" fontId="12" fillId="0" borderId="0" xfId="0" applyFont="1"/>
    <xf numFmtId="0" fontId="1" fillId="0" borderId="0" xfId="0" applyFont="1" applyAlignment="1" applyProtection="1">
      <alignment horizontal="right"/>
      <protection locked="0"/>
    </xf>
    <xf numFmtId="0" fontId="72" fillId="7" borderId="0" xfId="0" applyFont="1" applyFill="1" applyProtection="1">
      <protection locked="0"/>
    </xf>
    <xf numFmtId="0" fontId="73" fillId="7" borderId="0" xfId="0" applyFont="1" applyFill="1" applyAlignment="1" applyProtection="1">
      <alignment horizontal="left"/>
      <protection locked="0"/>
    </xf>
    <xf numFmtId="0" fontId="73" fillId="7" borderId="0" xfId="0" applyFont="1" applyFill="1" applyAlignment="1">
      <alignment horizontal="center"/>
    </xf>
    <xf numFmtId="0" fontId="73" fillId="7" borderId="0" xfId="0" applyFont="1" applyFill="1" applyAlignment="1">
      <alignment horizontal="left"/>
    </xf>
    <xf numFmtId="0" fontId="73" fillId="7" borderId="0" xfId="0" applyFont="1" applyFill="1" applyProtection="1">
      <protection locked="0"/>
    </xf>
    <xf numFmtId="4" fontId="74" fillId="7" borderId="0" xfId="1" applyNumberFormat="1" applyFont="1" applyFill="1" applyProtection="1">
      <protection locked="0"/>
    </xf>
    <xf numFmtId="40" fontId="74" fillId="7" borderId="0" xfId="1" applyNumberFormat="1" applyFont="1" applyFill="1" applyProtection="1">
      <protection locked="0"/>
    </xf>
    <xf numFmtId="40" fontId="74" fillId="7" borderId="0" xfId="0" applyNumberFormat="1" applyFont="1" applyFill="1" applyProtection="1">
      <protection locked="0"/>
    </xf>
    <xf numFmtId="0" fontId="74" fillId="7" borderId="0" xfId="0" applyFont="1" applyFill="1" applyProtection="1">
      <protection locked="0"/>
    </xf>
    <xf numFmtId="4" fontId="74" fillId="7" borderId="0" xfId="0" applyNumberFormat="1" applyFont="1" applyFill="1" applyProtection="1">
      <protection locked="0"/>
    </xf>
    <xf numFmtId="0" fontId="31" fillId="0" borderId="26" xfId="0" applyFont="1" applyBorder="1" applyAlignment="1" applyProtection="1">
      <alignment horizontal="left" vertical="center" wrapText="1"/>
      <protection locked="0"/>
    </xf>
    <xf numFmtId="0" fontId="32" fillId="0" borderId="41" xfId="0" applyFont="1" applyBorder="1" applyAlignment="1" applyProtection="1">
      <alignment vertical="center" wrapText="1"/>
      <protection locked="0"/>
    </xf>
    <xf numFmtId="0" fontId="52" fillId="10" borderId="18" xfId="8" applyFont="1" applyBorder="1" applyProtection="1">
      <protection locked="0"/>
    </xf>
    <xf numFmtId="0" fontId="51" fillId="10" borderId="19" xfId="8" applyFont="1" applyBorder="1" applyProtection="1">
      <protection locked="0"/>
    </xf>
    <xf numFmtId="0" fontId="51" fillId="10" borderId="20" xfId="8" applyFont="1" applyBorder="1" applyAlignment="1" applyProtection="1">
      <alignment horizontal="center"/>
      <protection locked="0"/>
    </xf>
    <xf numFmtId="0" fontId="50" fillId="10" borderId="18" xfId="8" applyFont="1" applyBorder="1" applyAlignment="1" applyProtection="1">
      <alignment wrapText="1"/>
      <protection locked="0"/>
    </xf>
    <xf numFmtId="0" fontId="50" fillId="10" borderId="19" xfId="8" applyFont="1" applyBorder="1" applyAlignment="1" applyProtection="1">
      <alignment horizontal="center"/>
      <protection locked="0"/>
    </xf>
    <xf numFmtId="0" fontId="50" fillId="10" borderId="20" xfId="8" applyFont="1" applyBorder="1" applyAlignment="1" applyProtection="1">
      <alignment horizontal="center"/>
      <protection locked="0"/>
    </xf>
    <xf numFmtId="0" fontId="32" fillId="8" borderId="46" xfId="0" applyFont="1" applyFill="1" applyBorder="1" applyAlignment="1" applyProtection="1">
      <alignment horizontal="center"/>
      <protection locked="0"/>
    </xf>
    <xf numFmtId="44" fontId="33" fillId="8" borderId="47" xfId="3" applyNumberFormat="1" applyFont="1" applyFill="1" applyBorder="1" applyProtection="1">
      <protection locked="0"/>
    </xf>
    <xf numFmtId="0" fontId="32" fillId="8" borderId="48" xfId="0" applyFont="1" applyFill="1" applyBorder="1" applyAlignment="1" applyProtection="1">
      <alignment horizontal="center"/>
      <protection locked="0"/>
    </xf>
    <xf numFmtId="0" fontId="32" fillId="0" borderId="45" xfId="0" applyFont="1" applyBorder="1" applyAlignment="1" applyProtection="1">
      <alignment horizontal="left"/>
      <protection locked="0"/>
    </xf>
    <xf numFmtId="0" fontId="32" fillId="0" borderId="41" xfId="0" applyFont="1" applyBorder="1" applyAlignment="1" applyProtection="1">
      <alignment horizontal="left"/>
      <protection locked="0"/>
    </xf>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left" wrapText="1"/>
    </xf>
    <xf numFmtId="0" fontId="19" fillId="0" borderId="0" xfId="0" applyFont="1" applyAlignment="1">
      <alignment horizontal="left" vertical="top"/>
    </xf>
    <xf numFmtId="0" fontId="59" fillId="0" borderId="17" xfId="0" applyFont="1" applyBorder="1" applyAlignment="1">
      <alignment horizontal="center" vertical="center" wrapText="1"/>
    </xf>
    <xf numFmtId="0" fontId="56" fillId="0" borderId="0" xfId="0" applyFont="1" applyAlignment="1">
      <alignment horizontal="left" vertical="top" wrapText="1"/>
    </xf>
    <xf numFmtId="0" fontId="65" fillId="0" borderId="15" xfId="6" applyFont="1" applyAlignment="1" applyProtection="1">
      <alignment horizontal="center"/>
    </xf>
    <xf numFmtId="0" fontId="62" fillId="0" borderId="0" xfId="0" applyFont="1" applyAlignment="1">
      <alignment horizontal="left" vertical="top" wrapText="1"/>
    </xf>
    <xf numFmtId="0" fontId="59" fillId="0" borderId="0" xfId="0" applyFont="1" applyAlignment="1">
      <alignment horizontal="left" vertical="top" wrapText="1"/>
    </xf>
    <xf numFmtId="0" fontId="59" fillId="0" borderId="22" xfId="0" applyFont="1" applyBorder="1" applyAlignment="1">
      <alignment horizontal="left" vertical="top" wrapText="1"/>
    </xf>
    <xf numFmtId="0" fontId="59" fillId="0" borderId="24" xfId="0" applyFont="1" applyBorder="1" applyAlignment="1">
      <alignment horizontal="left" vertical="top" wrapText="1"/>
    </xf>
    <xf numFmtId="0" fontId="59" fillId="0" borderId="25" xfId="0" applyFont="1" applyBorder="1" applyAlignment="1">
      <alignment horizontal="left" vertical="top" wrapText="1"/>
    </xf>
    <xf numFmtId="0" fontId="59" fillId="0" borderId="6" xfId="0" applyFont="1" applyBorder="1" applyAlignment="1">
      <alignment horizontal="center" vertical="top"/>
    </xf>
    <xf numFmtId="0" fontId="59" fillId="0" borderId="10" xfId="0" applyFont="1" applyBorder="1" applyAlignment="1">
      <alignment horizontal="center" vertical="top"/>
    </xf>
    <xf numFmtId="0" fontId="59" fillId="0" borderId="21" xfId="0" applyFont="1" applyBorder="1" applyAlignment="1">
      <alignment horizontal="left" vertical="top" wrapText="1"/>
    </xf>
    <xf numFmtId="0" fontId="59" fillId="0" borderId="23" xfId="0" applyFont="1" applyBorder="1" applyAlignment="1">
      <alignment horizontal="left" vertical="top" wrapText="1"/>
    </xf>
    <xf numFmtId="0" fontId="61" fillId="0" borderId="0" xfId="0" applyFont="1" applyAlignment="1">
      <alignment horizontal="left" vertical="top" wrapText="1"/>
    </xf>
    <xf numFmtId="0" fontId="59" fillId="0" borderId="29" xfId="0" applyFont="1" applyBorder="1" applyAlignment="1">
      <alignment horizontal="center" vertical="center" wrapText="1"/>
    </xf>
    <xf numFmtId="0" fontId="59" fillId="0" borderId="27" xfId="0" applyFont="1" applyBorder="1" applyAlignment="1">
      <alignment horizontal="center" vertical="center" wrapText="1"/>
    </xf>
    <xf numFmtId="0" fontId="59" fillId="0" borderId="28" xfId="0" applyFont="1" applyBorder="1" applyAlignment="1">
      <alignment horizontal="center" vertical="center" wrapText="1"/>
    </xf>
    <xf numFmtId="0" fontId="59" fillId="0" borderId="33" xfId="0" applyFont="1" applyBorder="1" applyAlignment="1">
      <alignment horizontal="left" vertical="top" wrapText="1"/>
    </xf>
    <xf numFmtId="0" fontId="59" fillId="0" borderId="14" xfId="0" applyFont="1" applyBorder="1" applyAlignment="1">
      <alignment horizontal="left" vertical="top" wrapText="1"/>
    </xf>
    <xf numFmtId="0" fontId="59" fillId="0" borderId="34" xfId="0" applyFont="1" applyBorder="1" applyAlignment="1">
      <alignment horizontal="left" vertical="top" wrapText="1"/>
    </xf>
    <xf numFmtId="0" fontId="59" fillId="0" borderId="30" xfId="0" applyFont="1" applyBorder="1" applyAlignment="1">
      <alignment horizontal="left" vertical="top" wrapText="1"/>
    </xf>
    <xf numFmtId="0" fontId="59" fillId="0" borderId="3" xfId="0" applyFont="1" applyBorder="1" applyAlignment="1">
      <alignment horizontal="left" vertical="top" wrapText="1"/>
    </xf>
    <xf numFmtId="0" fontId="59" fillId="0" borderId="31" xfId="0" applyFont="1" applyBorder="1" applyAlignment="1">
      <alignment horizontal="left" vertical="top" wrapText="1"/>
    </xf>
    <xf numFmtId="0" fontId="59" fillId="0" borderId="37" xfId="0" applyFont="1" applyBorder="1" applyAlignment="1">
      <alignment horizontal="center" vertical="top"/>
    </xf>
    <xf numFmtId="0" fontId="59" fillId="0" borderId="7" xfId="0" applyFont="1" applyBorder="1" applyAlignment="1">
      <alignment horizontal="center" vertical="top"/>
    </xf>
    <xf numFmtId="0" fontId="59" fillId="0" borderId="35" xfId="0" applyFont="1" applyBorder="1" applyAlignment="1">
      <alignment horizontal="left" vertical="top" wrapText="1"/>
    </xf>
    <xf numFmtId="0" fontId="59" fillId="0" borderId="12" xfId="0" applyFont="1" applyBorder="1" applyAlignment="1">
      <alignment horizontal="left" vertical="top" wrapText="1"/>
    </xf>
    <xf numFmtId="0" fontId="59" fillId="0" borderId="36" xfId="0" applyFont="1" applyBorder="1" applyAlignment="1">
      <alignment horizontal="left" vertical="top" wrapText="1"/>
    </xf>
    <xf numFmtId="0" fontId="59" fillId="0" borderId="18" xfId="0" applyFont="1" applyBorder="1" applyAlignment="1">
      <alignment horizontal="left" vertical="top" wrapText="1"/>
    </xf>
    <xf numFmtId="0" fontId="59" fillId="0" borderId="19" xfId="0" applyFont="1" applyBorder="1" applyAlignment="1">
      <alignment horizontal="left" vertical="top" wrapText="1"/>
    </xf>
    <xf numFmtId="0" fontId="59" fillId="0" borderId="20" xfId="0" applyFont="1" applyBorder="1" applyAlignment="1">
      <alignment horizontal="left" vertical="top" wrapText="1"/>
    </xf>
    <xf numFmtId="0" fontId="59" fillId="0" borderId="5" xfId="0" applyFont="1" applyBorder="1" applyAlignment="1">
      <alignment horizontal="center" vertical="top"/>
    </xf>
    <xf numFmtId="0" fontId="59" fillId="0" borderId="26" xfId="0" applyFont="1" applyBorder="1" applyAlignment="1">
      <alignment horizontal="center" vertical="center" wrapText="1"/>
    </xf>
    <xf numFmtId="0" fontId="8" fillId="5" borderId="0" xfId="5" applyFont="1" applyFill="1" applyAlignment="1">
      <alignment horizontal="left" vertical="center" wrapText="1"/>
    </xf>
    <xf numFmtId="0" fontId="1" fillId="0" borderId="0" xfId="0" applyFont="1" applyAlignment="1">
      <alignment horizontal="center" wrapText="1"/>
    </xf>
    <xf numFmtId="0" fontId="41" fillId="0" borderId="0" xfId="5" applyFont="1" applyAlignment="1">
      <alignment horizontal="center" vertical="center" wrapText="1"/>
    </xf>
    <xf numFmtId="0" fontId="1" fillId="0" borderId="11" xfId="0" applyFont="1" applyBorder="1" applyAlignment="1">
      <alignment horizontal="left" wrapText="1"/>
    </xf>
    <xf numFmtId="0" fontId="19" fillId="0" borderId="13" xfId="0" applyFont="1" applyBorder="1" applyAlignment="1">
      <alignment horizontal="left" wrapText="1"/>
    </xf>
    <xf numFmtId="0" fontId="77" fillId="0" borderId="0" xfId="0" applyFont="1" applyAlignment="1">
      <alignment horizontal="left"/>
    </xf>
    <xf numFmtId="0" fontId="76" fillId="0" borderId="0" xfId="0" applyFont="1" applyAlignment="1">
      <alignment horizontal="left" vertical="center" wrapText="1"/>
    </xf>
    <xf numFmtId="0" fontId="38" fillId="2" borderId="0" xfId="0" applyFont="1" applyFill="1" applyAlignment="1" applyProtection="1">
      <alignment horizontal="left" wrapText="1"/>
      <protection locked="0"/>
    </xf>
    <xf numFmtId="0" fontId="6" fillId="4" borderId="0" xfId="0" applyFont="1" applyFill="1" applyAlignment="1">
      <alignment horizontal="left" wrapText="1"/>
    </xf>
    <xf numFmtId="0" fontId="52" fillId="11" borderId="11" xfId="0" applyFont="1" applyFill="1" applyBorder="1" applyAlignment="1" applyProtection="1">
      <alignment horizontal="left"/>
      <protection locked="0"/>
    </xf>
    <xf numFmtId="0" fontId="52" fillId="11" borderId="12" xfId="0" applyFont="1" applyFill="1" applyBorder="1" applyAlignment="1" applyProtection="1">
      <alignment horizontal="left"/>
      <protection locked="0"/>
    </xf>
    <xf numFmtId="0" fontId="52" fillId="11" borderId="13" xfId="0" applyFont="1" applyFill="1" applyBorder="1" applyAlignment="1" applyProtection="1">
      <alignment horizontal="left"/>
      <protection locked="0"/>
    </xf>
    <xf numFmtId="0" fontId="38" fillId="2" borderId="0" xfId="0" applyFont="1" applyFill="1" applyAlignment="1">
      <alignment horizontal="left" wrapText="1"/>
    </xf>
    <xf numFmtId="0" fontId="12" fillId="2" borderId="0" xfId="0" applyFont="1" applyFill="1" applyAlignment="1">
      <alignment horizontal="left" wrapText="1"/>
    </xf>
    <xf numFmtId="0" fontId="73" fillId="7" borderId="3" xfId="0" applyFont="1" applyFill="1" applyBorder="1" applyAlignment="1">
      <alignment horizontal="left"/>
    </xf>
    <xf numFmtId="0" fontId="73" fillId="7" borderId="0" xfId="0" applyFont="1" applyFill="1" applyAlignment="1">
      <alignment horizontal="left"/>
    </xf>
    <xf numFmtId="0" fontId="73" fillId="7" borderId="14" xfId="0" applyFont="1" applyFill="1" applyBorder="1" applyAlignment="1">
      <alignment horizontal="left"/>
    </xf>
    <xf numFmtId="0" fontId="17" fillId="0" borderId="0" xfId="0" applyFont="1" applyAlignment="1">
      <alignment horizontal="left" wrapText="1"/>
    </xf>
    <xf numFmtId="0" fontId="32" fillId="0" borderId="44"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3" fillId="8" borderId="42" xfId="3" applyFont="1" applyFill="1" applyBorder="1" applyAlignment="1" applyProtection="1">
      <alignment horizontal="center" vertical="center"/>
      <protection locked="0"/>
    </xf>
    <xf numFmtId="0" fontId="33" fillId="8" borderId="43" xfId="3" applyFont="1" applyFill="1" applyBorder="1" applyAlignment="1" applyProtection="1">
      <alignment horizontal="center" vertical="center"/>
      <protection locked="0"/>
    </xf>
    <xf numFmtId="0" fontId="52" fillId="10" borderId="38" xfId="8" applyFont="1" applyBorder="1" applyAlignment="1" applyProtection="1">
      <alignment horizontal="left"/>
      <protection locked="0"/>
    </xf>
    <xf numFmtId="0" fontId="52" fillId="10" borderId="39" xfId="8" applyFont="1" applyBorder="1" applyAlignment="1" applyProtection="1">
      <alignment horizontal="left"/>
      <protection locked="0"/>
    </xf>
    <xf numFmtId="0" fontId="52" fillId="10" borderId="40" xfId="8" applyFont="1" applyBorder="1" applyAlignment="1" applyProtection="1">
      <alignment horizontal="left"/>
      <protection locked="0"/>
    </xf>
    <xf numFmtId="0" fontId="33" fillId="8" borderId="42" xfId="3" applyFont="1" applyFill="1" applyBorder="1" applyAlignment="1">
      <alignment horizontal="center" vertical="center"/>
    </xf>
    <xf numFmtId="0" fontId="33" fillId="8" borderId="1" xfId="3" applyFont="1" applyFill="1" applyBorder="1" applyAlignment="1">
      <alignment horizontal="center" vertical="center"/>
    </xf>
    <xf numFmtId="0" fontId="33" fillId="8" borderId="43" xfId="3" applyFont="1" applyFill="1" applyBorder="1" applyAlignment="1">
      <alignment horizontal="center" vertical="center"/>
    </xf>
    <xf numFmtId="0" fontId="55" fillId="0" borderId="15" xfId="6" applyFont="1" applyAlignment="1" applyProtection="1">
      <alignment horizontal="center"/>
    </xf>
    <xf numFmtId="0" fontId="13" fillId="0" borderId="0" xfId="3"/>
  </cellXfs>
  <cellStyles count="9">
    <cellStyle name="Accent1" xfId="8" builtinId="29"/>
    <cellStyle name="Check Cell" xfId="7" builtinId="23"/>
    <cellStyle name="Comma" xfId="1" builtinId="3"/>
    <cellStyle name="Currency" xfId="2" builtinId="4"/>
    <cellStyle name="Heading 1" xfId="6" builtinId="16"/>
    <cellStyle name="Hyperlink" xfId="3" builtinId="8"/>
    <cellStyle name="Normal" xfId="0" builtinId="0"/>
    <cellStyle name="Normal 2" xfId="5" xr:uid="{00000000-0005-0000-0000-000004000000}"/>
    <cellStyle name="Percent" xfId="4" builtinId="5"/>
  </cellStyles>
  <dxfs count="1">
    <dxf>
      <fill>
        <patternFill>
          <bgColor rgb="FFFF0000"/>
        </patternFill>
      </fill>
    </dxf>
  </dxfs>
  <tableStyles count="0" defaultTableStyle="TableStyleMedium2" defaultPivotStyle="PivotStyleLight16"/>
  <colors>
    <mruColors>
      <color rgb="FF0000FF"/>
      <color rgb="FF666699"/>
      <color rgb="FF00D2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85725</xdr:colOff>
      <xdr:row>6</xdr:row>
      <xdr:rowOff>219075</xdr:rowOff>
    </xdr:from>
    <xdr:to>
      <xdr:col>0</xdr:col>
      <xdr:colOff>257175</xdr:colOff>
      <xdr:row>6</xdr:row>
      <xdr:rowOff>457200</xdr:rowOff>
    </xdr:to>
    <xdr:sp macro="" textlink="">
      <xdr:nvSpPr>
        <xdr:cNvPr id="2" name="Right Arrow 1">
          <a:extLst>
            <a:ext uri="{FF2B5EF4-FFF2-40B4-BE49-F238E27FC236}">
              <a16:creationId xmlns:a16="http://schemas.microsoft.com/office/drawing/2014/main" id="{00000000-0008-0000-0100-000002000000}"/>
            </a:ext>
          </a:extLst>
        </xdr:cNvPr>
        <xdr:cNvSpPr/>
      </xdr:nvSpPr>
      <xdr:spPr>
        <a:xfrm>
          <a:off x="85725" y="2447925"/>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76200</xdr:colOff>
      <xdr:row>7</xdr:row>
      <xdr:rowOff>285750</xdr:rowOff>
    </xdr:from>
    <xdr:to>
      <xdr:col>0</xdr:col>
      <xdr:colOff>247650</xdr:colOff>
      <xdr:row>7</xdr:row>
      <xdr:rowOff>523875</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76200" y="3181350"/>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85725</xdr:colOff>
      <xdr:row>8</xdr:row>
      <xdr:rowOff>123825</xdr:rowOff>
    </xdr:from>
    <xdr:to>
      <xdr:col>0</xdr:col>
      <xdr:colOff>257175</xdr:colOff>
      <xdr:row>8</xdr:row>
      <xdr:rowOff>361950</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85725" y="3724275"/>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85725</xdr:colOff>
      <xdr:row>9</xdr:row>
      <xdr:rowOff>133350</xdr:rowOff>
    </xdr:from>
    <xdr:to>
      <xdr:col>0</xdr:col>
      <xdr:colOff>257175</xdr:colOff>
      <xdr:row>9</xdr:row>
      <xdr:rowOff>371475</xdr:rowOff>
    </xdr:to>
    <xdr:sp macro="" textlink="">
      <xdr:nvSpPr>
        <xdr:cNvPr id="7" name="Right Arrow 6">
          <a:extLst>
            <a:ext uri="{FF2B5EF4-FFF2-40B4-BE49-F238E27FC236}">
              <a16:creationId xmlns:a16="http://schemas.microsoft.com/office/drawing/2014/main" id="{00000000-0008-0000-0100-000007000000}"/>
            </a:ext>
          </a:extLst>
        </xdr:cNvPr>
        <xdr:cNvSpPr/>
      </xdr:nvSpPr>
      <xdr:spPr>
        <a:xfrm>
          <a:off x="85725" y="3733800"/>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fa.ufl.edu/directives/account-code/" TargetMode="External"/><Relationship Id="rId7" Type="http://schemas.openxmlformats.org/officeDocument/2006/relationships/hyperlink" Target="http://www.fa.ufl.edu/directives/unrelated-business-income-tax-ubi/" TargetMode="External"/><Relationship Id="rId2" Type="http://schemas.openxmlformats.org/officeDocument/2006/relationships/hyperlink" Target="mailto:bkuhl@ufl.edu" TargetMode="External"/><Relationship Id="rId1" Type="http://schemas.openxmlformats.org/officeDocument/2006/relationships/hyperlink" Target="http://www.irs.gov/pub/irs-pdf/p598.pdf" TargetMode="External"/><Relationship Id="rId6" Type="http://schemas.openxmlformats.org/officeDocument/2006/relationships/hyperlink" Target="mailto:farley65@ufl.edu" TargetMode="External"/><Relationship Id="rId5" Type="http://schemas.openxmlformats.org/officeDocument/2006/relationships/hyperlink" Target="mailto:dflores12@ufl.edu" TargetMode="External"/><Relationship Id="rId4" Type="http://schemas.openxmlformats.org/officeDocument/2006/relationships/hyperlink" Target="mailto:bgroff1@ufl.ed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50"/>
  <sheetViews>
    <sheetView tabSelected="1" workbookViewId="0"/>
  </sheetViews>
  <sheetFormatPr defaultRowHeight="15" x14ac:dyDescent="0.25"/>
  <cols>
    <col min="1" max="1" width="0.42578125" customWidth="1"/>
    <col min="5" max="5" width="13.7109375" customWidth="1"/>
    <col min="6" max="6" width="11.140625" customWidth="1"/>
    <col min="13" max="13" width="8.28515625" customWidth="1"/>
  </cols>
  <sheetData>
    <row r="1" spans="2:14" ht="12" customHeight="1" x14ac:dyDescent="0.25"/>
    <row r="2" spans="2:14" ht="27.75" customHeight="1" thickBot="1" x14ac:dyDescent="0.4">
      <c r="B2" s="236" t="s">
        <v>229</v>
      </c>
      <c r="C2" s="236"/>
      <c r="D2" s="236"/>
      <c r="E2" s="236"/>
      <c r="F2" s="236"/>
      <c r="G2" s="236"/>
      <c r="H2" s="236"/>
      <c r="I2" s="236"/>
      <c r="J2" s="236"/>
      <c r="K2" s="236"/>
      <c r="L2" s="236"/>
    </row>
    <row r="3" spans="2:14" ht="11.25" customHeight="1" thickTop="1" x14ac:dyDescent="0.35">
      <c r="B3" s="172"/>
      <c r="C3" s="172"/>
      <c r="D3" s="172"/>
      <c r="E3" s="172"/>
      <c r="F3" s="172"/>
      <c r="G3" s="172"/>
      <c r="H3" s="172"/>
      <c r="I3" s="172"/>
      <c r="J3" s="172"/>
      <c r="K3" s="172"/>
      <c r="L3" s="172"/>
    </row>
    <row r="4" spans="2:14" ht="15" customHeight="1" x14ac:dyDescent="0.25">
      <c r="B4" s="235" t="s">
        <v>491</v>
      </c>
      <c r="C4" s="235"/>
      <c r="D4" s="235"/>
      <c r="E4" s="235"/>
      <c r="F4" s="235"/>
      <c r="G4" s="235"/>
      <c r="H4" s="235"/>
      <c r="I4" s="235"/>
      <c r="J4" s="235"/>
      <c r="K4" s="235"/>
      <c r="L4" s="235"/>
    </row>
    <row r="5" spans="2:14" x14ac:dyDescent="0.25">
      <c r="B5" s="235"/>
      <c r="C5" s="235"/>
      <c r="D5" s="235"/>
      <c r="E5" s="235"/>
      <c r="F5" s="235"/>
      <c r="G5" s="235"/>
      <c r="H5" s="235"/>
      <c r="I5" s="235"/>
      <c r="J5" s="235"/>
      <c r="K5" s="235"/>
      <c r="L5" s="235"/>
    </row>
    <row r="6" spans="2:14" x14ac:dyDescent="0.25">
      <c r="B6" s="235"/>
      <c r="C6" s="235"/>
      <c r="D6" s="235"/>
      <c r="E6" s="235"/>
      <c r="F6" s="235"/>
      <c r="G6" s="235"/>
      <c r="H6" s="235"/>
      <c r="I6" s="235"/>
      <c r="J6" s="235"/>
      <c r="K6" s="235"/>
      <c r="L6" s="235"/>
    </row>
    <row r="7" spans="2:14" ht="21" x14ac:dyDescent="0.35">
      <c r="B7" s="235"/>
      <c r="C7" s="235"/>
      <c r="D7" s="235"/>
      <c r="E7" s="235"/>
      <c r="F7" s="235"/>
      <c r="G7" s="235"/>
      <c r="H7" s="235"/>
      <c r="I7" s="235"/>
      <c r="J7" s="235"/>
      <c r="K7" s="235"/>
      <c r="L7" s="235"/>
      <c r="N7" s="154"/>
    </row>
    <row r="8" spans="2:14" ht="12" customHeight="1" x14ac:dyDescent="0.35">
      <c r="B8" s="180"/>
      <c r="C8" s="180"/>
      <c r="D8" s="180"/>
      <c r="E8" s="180"/>
      <c r="F8" s="180"/>
      <c r="G8" s="180"/>
      <c r="H8" s="180"/>
      <c r="I8" s="180"/>
      <c r="J8" s="180"/>
      <c r="K8" s="180"/>
      <c r="L8" s="180"/>
      <c r="N8" s="154"/>
    </row>
    <row r="9" spans="2:14" ht="45.75" customHeight="1" x14ac:dyDescent="0.25">
      <c r="B9" s="235" t="s">
        <v>492</v>
      </c>
      <c r="C9" s="235"/>
      <c r="D9" s="235"/>
      <c r="E9" s="235"/>
      <c r="F9" s="235"/>
      <c r="G9" s="235"/>
      <c r="H9" s="235"/>
      <c r="I9" s="235"/>
      <c r="J9" s="235"/>
      <c r="K9" s="235"/>
      <c r="L9" s="235"/>
      <c r="N9" s="295"/>
    </row>
    <row r="10" spans="2:14" x14ac:dyDescent="0.25">
      <c r="B10" s="181"/>
      <c r="C10" s="181"/>
      <c r="D10" s="181"/>
      <c r="E10" s="181"/>
      <c r="F10" s="181"/>
      <c r="G10" s="181"/>
      <c r="H10" s="181"/>
      <c r="I10" s="181"/>
      <c r="J10" s="181"/>
      <c r="K10" s="181"/>
      <c r="L10" s="181"/>
    </row>
    <row r="11" spans="2:14" ht="15" customHeight="1" x14ac:dyDescent="0.25">
      <c r="C11" s="182" t="s">
        <v>373</v>
      </c>
      <c r="D11" s="182"/>
      <c r="E11" s="182"/>
      <c r="F11" s="182"/>
      <c r="G11" s="182"/>
      <c r="H11" s="182"/>
      <c r="I11" s="182"/>
      <c r="J11" s="182"/>
      <c r="K11" s="182"/>
      <c r="L11" s="182"/>
    </row>
    <row r="12" spans="2:14" ht="15.75" x14ac:dyDescent="0.25">
      <c r="C12" s="182" t="s">
        <v>359</v>
      </c>
      <c r="D12" s="182"/>
      <c r="E12" s="182"/>
      <c r="F12" s="182"/>
      <c r="G12" s="182"/>
      <c r="H12" s="182"/>
      <c r="I12" s="182"/>
      <c r="J12" s="182"/>
      <c r="K12" s="182"/>
      <c r="L12" s="182"/>
    </row>
    <row r="13" spans="2:14" ht="15.75" x14ac:dyDescent="0.25">
      <c r="B13" s="183"/>
      <c r="D13" s="183" t="s">
        <v>360</v>
      </c>
      <c r="E13" s="183"/>
      <c r="F13" s="183"/>
      <c r="G13" s="183"/>
      <c r="H13" s="183"/>
      <c r="I13" s="183"/>
      <c r="J13" s="183"/>
      <c r="K13" s="183"/>
      <c r="L13" s="183"/>
    </row>
    <row r="14" spans="2:14" ht="15.75" x14ac:dyDescent="0.25">
      <c r="B14" s="183"/>
      <c r="D14" s="184" t="s">
        <v>363</v>
      </c>
      <c r="E14" s="183"/>
      <c r="F14" s="183"/>
      <c r="G14" s="183"/>
      <c r="H14" s="183"/>
      <c r="I14" s="183"/>
      <c r="J14" s="183"/>
      <c r="K14" s="183"/>
      <c r="L14" s="183"/>
    </row>
    <row r="15" spans="2:14" ht="15.75" x14ac:dyDescent="0.25">
      <c r="B15" s="185"/>
      <c r="D15" s="183" t="s">
        <v>411</v>
      </c>
      <c r="E15" s="185"/>
      <c r="F15" s="183"/>
      <c r="G15" s="183"/>
      <c r="H15" s="185"/>
      <c r="I15" s="185"/>
      <c r="J15" s="185"/>
      <c r="K15" s="185"/>
      <c r="L15" s="185"/>
    </row>
    <row r="16" spans="2:14" ht="15.75" x14ac:dyDescent="0.25">
      <c r="B16" s="185"/>
      <c r="C16" s="185"/>
      <c r="D16" s="185"/>
      <c r="E16" s="185"/>
      <c r="F16" s="185"/>
      <c r="G16" s="185"/>
      <c r="H16" s="185"/>
      <c r="I16" s="185"/>
      <c r="J16" s="185"/>
      <c r="K16" s="185"/>
      <c r="L16" s="185"/>
    </row>
    <row r="17" spans="2:12" ht="15" customHeight="1" x14ac:dyDescent="0.25">
      <c r="B17" s="235" t="s">
        <v>370</v>
      </c>
      <c r="C17" s="235"/>
      <c r="D17" s="235"/>
      <c r="E17" s="235"/>
      <c r="F17" s="235"/>
      <c r="G17" s="235"/>
      <c r="H17" s="235"/>
      <c r="I17" s="235"/>
      <c r="J17" s="235"/>
      <c r="K17" s="235"/>
      <c r="L17" s="235"/>
    </row>
    <row r="18" spans="2:12" x14ac:dyDescent="0.25">
      <c r="B18" s="235"/>
      <c r="C18" s="235"/>
      <c r="D18" s="235"/>
      <c r="E18" s="235"/>
      <c r="F18" s="235"/>
      <c r="G18" s="235"/>
      <c r="H18" s="235"/>
      <c r="I18" s="235"/>
      <c r="J18" s="235"/>
      <c r="K18" s="235"/>
      <c r="L18" s="235"/>
    </row>
    <row r="19" spans="2:12" ht="21.75" customHeight="1" x14ac:dyDescent="0.25">
      <c r="B19" s="235"/>
      <c r="C19" s="235"/>
      <c r="D19" s="235"/>
      <c r="E19" s="235"/>
      <c r="F19" s="235"/>
      <c r="G19" s="235"/>
      <c r="H19" s="235"/>
      <c r="I19" s="235"/>
      <c r="J19" s="235"/>
      <c r="K19" s="235"/>
      <c r="L19" s="235"/>
    </row>
    <row r="20" spans="2:12" ht="15.75" thickBot="1" x14ac:dyDescent="0.3">
      <c r="B20" s="186"/>
      <c r="C20" s="186"/>
      <c r="D20" s="186"/>
      <c r="E20" s="186"/>
      <c r="F20" s="186"/>
      <c r="G20" s="186"/>
      <c r="H20" s="186"/>
      <c r="I20" s="186"/>
      <c r="J20" s="186"/>
      <c r="K20" s="186"/>
      <c r="L20" s="186"/>
    </row>
    <row r="21" spans="2:12" ht="46.5" customHeight="1" thickBot="1" x14ac:dyDescent="0.3">
      <c r="B21" s="265"/>
      <c r="C21" s="248"/>
      <c r="D21" s="249"/>
      <c r="E21" s="234" t="s">
        <v>372</v>
      </c>
      <c r="F21" s="234" t="s">
        <v>475</v>
      </c>
      <c r="G21" s="247" t="s">
        <v>474</v>
      </c>
      <c r="H21" s="248"/>
      <c r="I21" s="248"/>
      <c r="J21" s="248"/>
      <c r="K21" s="248"/>
      <c r="L21" s="249"/>
    </row>
    <row r="22" spans="2:12" ht="15" customHeight="1" x14ac:dyDescent="0.25">
      <c r="B22" s="261" t="s">
        <v>371</v>
      </c>
      <c r="C22" s="262"/>
      <c r="D22" s="263"/>
      <c r="E22" s="264" t="s">
        <v>361</v>
      </c>
      <c r="F22" s="264" t="s">
        <v>362</v>
      </c>
      <c r="G22" s="261" t="s">
        <v>374</v>
      </c>
      <c r="H22" s="262"/>
      <c r="I22" s="262"/>
      <c r="J22" s="262"/>
      <c r="K22" s="262"/>
      <c r="L22" s="263"/>
    </row>
    <row r="23" spans="2:12" x14ac:dyDescent="0.25">
      <c r="B23" s="244"/>
      <c r="C23" s="238"/>
      <c r="D23" s="239"/>
      <c r="E23" s="242"/>
      <c r="F23" s="242"/>
      <c r="G23" s="244"/>
      <c r="H23" s="238"/>
      <c r="I23" s="238"/>
      <c r="J23" s="238"/>
      <c r="K23" s="238"/>
      <c r="L23" s="239"/>
    </row>
    <row r="24" spans="2:12" x14ac:dyDescent="0.25">
      <c r="B24" s="253"/>
      <c r="C24" s="254"/>
      <c r="D24" s="255"/>
      <c r="E24" s="257"/>
      <c r="F24" s="257"/>
      <c r="G24" s="253"/>
      <c r="H24" s="254"/>
      <c r="I24" s="254"/>
      <c r="J24" s="254"/>
      <c r="K24" s="254"/>
      <c r="L24" s="255"/>
    </row>
    <row r="25" spans="2:12" ht="15" customHeight="1" x14ac:dyDescent="0.25">
      <c r="B25" s="250" t="s">
        <v>421</v>
      </c>
      <c r="C25" s="251"/>
      <c r="D25" s="252"/>
      <c r="E25" s="256" t="s">
        <v>361</v>
      </c>
      <c r="F25" s="256" t="s">
        <v>361</v>
      </c>
      <c r="G25" s="250" t="s">
        <v>493</v>
      </c>
      <c r="H25" s="251"/>
      <c r="I25" s="251"/>
      <c r="J25" s="251"/>
      <c r="K25" s="251"/>
      <c r="L25" s="252"/>
    </row>
    <row r="26" spans="2:12" x14ac:dyDescent="0.25">
      <c r="B26" s="244"/>
      <c r="C26" s="238"/>
      <c r="D26" s="239"/>
      <c r="E26" s="242"/>
      <c r="F26" s="242"/>
      <c r="G26" s="244"/>
      <c r="H26" s="238"/>
      <c r="I26" s="238"/>
      <c r="J26" s="238"/>
      <c r="K26" s="238"/>
      <c r="L26" s="239"/>
    </row>
    <row r="27" spans="2:12" x14ac:dyDescent="0.25">
      <c r="B27" s="244"/>
      <c r="C27" s="238"/>
      <c r="D27" s="239"/>
      <c r="E27" s="242"/>
      <c r="F27" s="242"/>
      <c r="G27" s="244"/>
      <c r="H27" s="238"/>
      <c r="I27" s="238"/>
      <c r="J27" s="238"/>
      <c r="K27" s="238"/>
      <c r="L27" s="239"/>
    </row>
    <row r="28" spans="2:12" x14ac:dyDescent="0.25">
      <c r="B28" s="244"/>
      <c r="C28" s="238"/>
      <c r="D28" s="239"/>
      <c r="E28" s="242"/>
      <c r="F28" s="242"/>
      <c r="G28" s="244"/>
      <c r="H28" s="238"/>
      <c r="I28" s="238"/>
      <c r="J28" s="238"/>
      <c r="K28" s="238"/>
      <c r="L28" s="239"/>
    </row>
    <row r="29" spans="2:12" x14ac:dyDescent="0.25">
      <c r="B29" s="244"/>
      <c r="C29" s="238"/>
      <c r="D29" s="239"/>
      <c r="E29" s="242"/>
      <c r="F29" s="242"/>
      <c r="G29" s="244"/>
      <c r="H29" s="238"/>
      <c r="I29" s="238"/>
      <c r="J29" s="238"/>
      <c r="K29" s="238"/>
      <c r="L29" s="239"/>
    </row>
    <row r="30" spans="2:12" x14ac:dyDescent="0.25">
      <c r="B30" s="253"/>
      <c r="C30" s="254"/>
      <c r="D30" s="255"/>
      <c r="E30" s="257"/>
      <c r="F30" s="257"/>
      <c r="G30" s="253"/>
      <c r="H30" s="254"/>
      <c r="I30" s="254"/>
      <c r="J30" s="254"/>
      <c r="K30" s="254"/>
      <c r="L30" s="255"/>
    </row>
    <row r="31" spans="2:12" ht="77.25" customHeight="1" x14ac:dyDescent="0.25">
      <c r="B31" s="258" t="s">
        <v>364</v>
      </c>
      <c r="C31" s="259"/>
      <c r="D31" s="260"/>
      <c r="E31" s="187" t="s">
        <v>361</v>
      </c>
      <c r="F31" s="187" t="s">
        <v>362</v>
      </c>
      <c r="G31" s="258" t="s">
        <v>412</v>
      </c>
      <c r="H31" s="259"/>
      <c r="I31" s="259"/>
      <c r="J31" s="259"/>
      <c r="K31" s="259"/>
      <c r="L31" s="260"/>
    </row>
    <row r="32" spans="2:12" ht="15" customHeight="1" x14ac:dyDescent="0.25">
      <c r="B32" s="244" t="s">
        <v>365</v>
      </c>
      <c r="C32" s="238"/>
      <c r="D32" s="239"/>
      <c r="E32" s="242" t="s">
        <v>361</v>
      </c>
      <c r="F32" s="242" t="s">
        <v>362</v>
      </c>
      <c r="G32" s="238" t="s">
        <v>476</v>
      </c>
      <c r="H32" s="238"/>
      <c r="I32" s="238"/>
      <c r="J32" s="238"/>
      <c r="K32" s="238"/>
      <c r="L32" s="239"/>
    </row>
    <row r="33" spans="2:12" x14ac:dyDescent="0.25">
      <c r="B33" s="244"/>
      <c r="C33" s="238"/>
      <c r="D33" s="239"/>
      <c r="E33" s="242"/>
      <c r="F33" s="242"/>
      <c r="G33" s="238"/>
      <c r="H33" s="238"/>
      <c r="I33" s="238"/>
      <c r="J33" s="238"/>
      <c r="K33" s="238"/>
      <c r="L33" s="239"/>
    </row>
    <row r="34" spans="2:12" x14ac:dyDescent="0.25">
      <c r="B34" s="244"/>
      <c r="C34" s="238"/>
      <c r="D34" s="239"/>
      <c r="E34" s="242"/>
      <c r="F34" s="242"/>
      <c r="G34" s="238"/>
      <c r="H34" s="238"/>
      <c r="I34" s="238"/>
      <c r="J34" s="238"/>
      <c r="K34" s="238"/>
      <c r="L34" s="239"/>
    </row>
    <row r="35" spans="2:12" x14ac:dyDescent="0.25">
      <c r="B35" s="244"/>
      <c r="C35" s="238"/>
      <c r="D35" s="239"/>
      <c r="E35" s="242"/>
      <c r="F35" s="242"/>
      <c r="G35" s="238"/>
      <c r="H35" s="238"/>
      <c r="I35" s="238"/>
      <c r="J35" s="238"/>
      <c r="K35" s="238"/>
      <c r="L35" s="239"/>
    </row>
    <row r="36" spans="2:12" ht="15.75" thickBot="1" x14ac:dyDescent="0.3">
      <c r="B36" s="245"/>
      <c r="C36" s="240"/>
      <c r="D36" s="241"/>
      <c r="E36" s="243"/>
      <c r="F36" s="243"/>
      <c r="G36" s="240"/>
      <c r="H36" s="240"/>
      <c r="I36" s="240"/>
      <c r="J36" s="240"/>
      <c r="K36" s="240"/>
      <c r="L36" s="241"/>
    </row>
    <row r="37" spans="2:12" x14ac:dyDescent="0.25">
      <c r="B37" s="188"/>
      <c r="C37" s="188"/>
      <c r="D37" s="188"/>
      <c r="E37" s="188"/>
      <c r="F37" s="188"/>
      <c r="G37" s="189"/>
      <c r="H37" s="189"/>
      <c r="I37" s="189"/>
      <c r="J37" s="189"/>
      <c r="K37" s="189"/>
      <c r="L37" s="189"/>
    </row>
    <row r="38" spans="2:12" ht="32.25" customHeight="1" x14ac:dyDescent="0.25">
      <c r="B38" s="246" t="s">
        <v>422</v>
      </c>
      <c r="C38" s="246"/>
      <c r="D38" s="246"/>
      <c r="E38" s="246"/>
      <c r="F38" s="246"/>
      <c r="G38" s="246"/>
      <c r="H38" s="246"/>
      <c r="I38" s="246"/>
      <c r="J38" s="246"/>
      <c r="K38" s="246"/>
      <c r="L38" s="246"/>
    </row>
    <row r="39" spans="2:12" ht="15.75" x14ac:dyDescent="0.25">
      <c r="B39" s="183"/>
      <c r="C39" s="183"/>
      <c r="D39" s="183"/>
      <c r="E39" s="183"/>
      <c r="F39" s="183"/>
      <c r="G39" s="183"/>
      <c r="H39" s="183"/>
      <c r="I39" s="183"/>
      <c r="J39" s="183"/>
      <c r="K39" s="183"/>
      <c r="L39" s="183"/>
    </row>
    <row r="40" spans="2:12" ht="49.5" customHeight="1" x14ac:dyDescent="0.25">
      <c r="B40" s="235" t="s">
        <v>375</v>
      </c>
      <c r="C40" s="235"/>
      <c r="D40" s="235"/>
      <c r="E40" s="235"/>
      <c r="F40" s="235"/>
      <c r="G40" s="235"/>
      <c r="H40" s="235"/>
      <c r="I40" s="235"/>
      <c r="J40" s="235"/>
      <c r="K40" s="235"/>
      <c r="L40" s="235"/>
    </row>
    <row r="41" spans="2:12" ht="15.75" x14ac:dyDescent="0.25">
      <c r="B41" s="183"/>
      <c r="C41" s="183"/>
      <c r="D41" s="183"/>
      <c r="E41" s="183"/>
      <c r="F41" s="183"/>
      <c r="G41" s="183"/>
      <c r="H41" s="183"/>
      <c r="I41" s="183"/>
      <c r="J41" s="183"/>
      <c r="K41" s="183"/>
      <c r="L41" s="183"/>
    </row>
    <row r="42" spans="2:12" ht="33" customHeight="1" x14ac:dyDescent="0.25">
      <c r="B42" s="235" t="s">
        <v>413</v>
      </c>
      <c r="C42" s="235"/>
      <c r="D42" s="235"/>
      <c r="E42" s="235"/>
      <c r="F42" s="235"/>
      <c r="G42" s="235"/>
      <c r="H42" s="235"/>
      <c r="I42" s="235"/>
      <c r="J42" s="235"/>
      <c r="K42" s="235"/>
      <c r="L42" s="235"/>
    </row>
    <row r="43" spans="2:12" ht="15.75" x14ac:dyDescent="0.25">
      <c r="B43" s="183"/>
      <c r="C43" s="183"/>
      <c r="D43" s="183"/>
      <c r="E43" s="183"/>
      <c r="F43" s="183"/>
      <c r="G43" s="183"/>
      <c r="H43" s="183"/>
      <c r="I43" s="183"/>
      <c r="J43" s="183"/>
      <c r="K43" s="183"/>
      <c r="L43" s="183"/>
    </row>
    <row r="44" spans="2:12" x14ac:dyDescent="0.25">
      <c r="B44" s="237" t="s">
        <v>494</v>
      </c>
      <c r="C44" s="237"/>
      <c r="D44" s="237"/>
      <c r="E44" s="237"/>
      <c r="F44" s="237"/>
      <c r="G44" s="237"/>
      <c r="H44" s="237"/>
      <c r="I44" s="237"/>
      <c r="J44" s="237"/>
      <c r="K44" s="237"/>
      <c r="L44" s="237"/>
    </row>
    <row r="45" spans="2:12" x14ac:dyDescent="0.25">
      <c r="B45" s="237"/>
      <c r="C45" s="237"/>
      <c r="D45" s="237"/>
      <c r="E45" s="237"/>
      <c r="F45" s="237"/>
      <c r="G45" s="237"/>
      <c r="H45" s="237"/>
      <c r="I45" s="237"/>
      <c r="J45" s="237"/>
      <c r="K45" s="237"/>
      <c r="L45" s="237"/>
    </row>
    <row r="46" spans="2:12" ht="15.75" x14ac:dyDescent="0.25">
      <c r="B46" s="183"/>
      <c r="C46" s="183"/>
      <c r="D46" s="183"/>
      <c r="E46" s="183"/>
      <c r="F46" s="183"/>
      <c r="G46" s="183"/>
      <c r="H46" s="183"/>
      <c r="I46" s="183"/>
      <c r="J46" s="183"/>
      <c r="K46" s="183"/>
      <c r="L46" s="183"/>
    </row>
    <row r="47" spans="2:12" ht="33.75" customHeight="1" x14ac:dyDescent="0.25">
      <c r="B47" s="235" t="s">
        <v>495</v>
      </c>
      <c r="C47" s="235"/>
      <c r="D47" s="235"/>
      <c r="E47" s="235"/>
      <c r="F47" s="235"/>
      <c r="G47" s="235"/>
      <c r="H47" s="235"/>
      <c r="I47" s="235"/>
      <c r="J47" s="235"/>
      <c r="K47" s="235"/>
      <c r="L47" s="235"/>
    </row>
    <row r="48" spans="2:12" ht="15.75" x14ac:dyDescent="0.25">
      <c r="B48" s="183"/>
      <c r="C48" s="183"/>
      <c r="D48" s="183"/>
      <c r="E48" s="183"/>
      <c r="F48" s="183"/>
      <c r="G48" s="183"/>
      <c r="H48" s="183"/>
      <c r="I48" s="183"/>
      <c r="J48" s="183"/>
      <c r="K48" s="183"/>
      <c r="L48" s="183"/>
    </row>
    <row r="49" spans="2:12" x14ac:dyDescent="0.25">
      <c r="B49" s="188"/>
      <c r="C49" s="188"/>
      <c r="D49" s="188"/>
      <c r="E49" s="188"/>
      <c r="F49" s="188"/>
      <c r="G49" s="188"/>
      <c r="H49" s="188"/>
      <c r="I49" s="188"/>
      <c r="J49" s="188"/>
      <c r="K49" s="188"/>
      <c r="L49" s="188"/>
    </row>
    <row r="50" spans="2:12" x14ac:dyDescent="0.25">
      <c r="B50" s="188"/>
      <c r="C50" s="188"/>
      <c r="D50" s="188"/>
      <c r="E50" s="188"/>
      <c r="F50" s="188"/>
      <c r="G50" s="188"/>
      <c r="H50" s="188"/>
      <c r="I50" s="188"/>
      <c r="J50" s="188"/>
      <c r="K50" s="188"/>
      <c r="L50" s="188"/>
    </row>
  </sheetData>
  <sheetProtection formatCells="0" formatColumns="0" formatRows="0" insertColumns="0" insertRows="0" insertHyperlinks="0" deleteColumns="0" deleteRows="0" sort="0" autoFilter="0" pivotTables="0"/>
  <mergeCells count="25">
    <mergeCell ref="F25:F30"/>
    <mergeCell ref="G31:L31"/>
    <mergeCell ref="B31:D31"/>
    <mergeCell ref="B17:L19"/>
    <mergeCell ref="B22:D24"/>
    <mergeCell ref="G22:L24"/>
    <mergeCell ref="E22:E24"/>
    <mergeCell ref="F22:F24"/>
    <mergeCell ref="B21:D21"/>
    <mergeCell ref="B47:L47"/>
    <mergeCell ref="B40:L40"/>
    <mergeCell ref="B42:L42"/>
    <mergeCell ref="B2:L2"/>
    <mergeCell ref="B4:L7"/>
    <mergeCell ref="B9:L9"/>
    <mergeCell ref="B44:L45"/>
    <mergeCell ref="G32:L36"/>
    <mergeCell ref="F32:F36"/>
    <mergeCell ref="E32:E36"/>
    <mergeCell ref="B32:D36"/>
    <mergeCell ref="B38:L38"/>
    <mergeCell ref="G21:L21"/>
    <mergeCell ref="G25:L30"/>
    <mergeCell ref="B25:D30"/>
    <mergeCell ref="E25:E30"/>
  </mergeCells>
  <pageMargins left="0.25" right="0.25" top="0.75" bottom="0.75" header="0.3" footer="0.3"/>
  <pageSetup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
  <sheetViews>
    <sheetView workbookViewId="0"/>
  </sheetViews>
  <sheetFormatPr defaultRowHeight="15" x14ac:dyDescent="0.25"/>
  <cols>
    <col min="1" max="1" width="15.7109375" customWidth="1"/>
    <col min="2" max="2" width="13.7109375" style="22" customWidth="1"/>
    <col min="3" max="3" width="41" customWidth="1"/>
  </cols>
  <sheetData>
    <row r="1" spans="1:12" ht="31.5" customHeight="1" x14ac:dyDescent="0.25">
      <c r="A1" s="21" t="str">
        <f>+'UBI Financial Statement'!$A$1</f>
        <v>Enter the Name of the Department/Activity Here</v>
      </c>
    </row>
    <row r="2" spans="1:12" ht="31.5" customHeight="1" x14ac:dyDescent="0.25">
      <c r="A2" s="20" t="s">
        <v>0</v>
      </c>
      <c r="D2" s="156" t="s">
        <v>409</v>
      </c>
      <c r="E2" s="89"/>
      <c r="F2" s="89"/>
      <c r="G2" s="89"/>
      <c r="H2" s="89"/>
      <c r="I2" s="89"/>
      <c r="J2" s="89"/>
      <c r="K2" s="90"/>
      <c r="L2" s="90"/>
    </row>
    <row r="3" spans="1:12" ht="31.5" customHeight="1" x14ac:dyDescent="0.25">
      <c r="A3" s="21" t="str">
        <f>+'UBI Financial Statement'!A3</f>
        <v>For the Year Ended June 30, 2024</v>
      </c>
      <c r="D3" s="156" t="s">
        <v>253</v>
      </c>
      <c r="E3" s="90"/>
      <c r="F3" s="90"/>
      <c r="G3" s="90"/>
      <c r="H3" s="90"/>
      <c r="I3" s="90"/>
      <c r="J3" s="90"/>
      <c r="K3" s="90"/>
      <c r="L3" s="90"/>
    </row>
    <row r="4" spans="1:12" ht="31.5" customHeight="1" x14ac:dyDescent="0.25">
      <c r="A4" s="55" t="s">
        <v>236</v>
      </c>
    </row>
    <row r="5" spans="1:12" ht="16.5" x14ac:dyDescent="0.3">
      <c r="A5" s="4"/>
      <c r="B5" s="52"/>
      <c r="C5" s="51"/>
      <c r="D5" s="51"/>
      <c r="E5" s="51"/>
      <c r="F5" s="51"/>
      <c r="G5" s="51"/>
      <c r="H5" s="51"/>
      <c r="I5" s="51"/>
      <c r="J5" s="51"/>
    </row>
    <row r="6" spans="1:12" ht="16.5" x14ac:dyDescent="0.3">
      <c r="A6" s="51"/>
      <c r="B6" s="52"/>
      <c r="C6" s="51"/>
      <c r="D6" s="51"/>
      <c r="E6" s="51"/>
      <c r="F6" s="51"/>
      <c r="G6" s="51"/>
      <c r="H6" s="51"/>
      <c r="I6" s="51"/>
      <c r="J6" s="51"/>
    </row>
    <row r="7" spans="1:12" ht="17.25" thickBot="1" x14ac:dyDescent="0.35">
      <c r="A7" s="51"/>
      <c r="B7" s="52"/>
      <c r="C7" s="51"/>
      <c r="D7" s="51"/>
      <c r="E7" s="51"/>
      <c r="F7" s="51"/>
      <c r="G7" s="51"/>
      <c r="H7" s="51"/>
      <c r="I7" s="51"/>
      <c r="J7" s="51"/>
    </row>
    <row r="8" spans="1:12" s="91" customFormat="1" ht="17.25" thickTop="1" thickBot="1" x14ac:dyDescent="0.3">
      <c r="A8" s="179" t="s">
        <v>117</v>
      </c>
      <c r="B8" s="179" t="s">
        <v>115</v>
      </c>
      <c r="C8" s="179" t="s">
        <v>116</v>
      </c>
      <c r="D8" s="86"/>
      <c r="E8" s="86"/>
      <c r="F8" s="86"/>
      <c r="G8" s="86"/>
      <c r="H8" s="86"/>
      <c r="I8" s="86"/>
      <c r="J8" s="86"/>
    </row>
    <row r="9" spans="1:12" ht="17.25" thickTop="1" x14ac:dyDescent="0.3">
      <c r="A9" s="51" t="s">
        <v>118</v>
      </c>
      <c r="B9" s="5" t="s">
        <v>282</v>
      </c>
      <c r="C9" s="4"/>
      <c r="D9" s="51"/>
      <c r="E9" s="51"/>
      <c r="F9" s="51"/>
      <c r="G9" s="51"/>
      <c r="H9" s="51"/>
      <c r="I9" s="51"/>
      <c r="J9" s="51"/>
    </row>
    <row r="10" spans="1:12" ht="16.5" x14ac:dyDescent="0.3">
      <c r="A10" s="51"/>
      <c r="B10" s="5"/>
      <c r="C10" s="4"/>
      <c r="D10" s="51"/>
      <c r="E10" s="51"/>
      <c r="F10" s="51"/>
      <c r="G10" s="51"/>
      <c r="H10" s="51"/>
      <c r="I10" s="51"/>
      <c r="J10" s="51"/>
    </row>
    <row r="11" spans="1:12" ht="18.75" x14ac:dyDescent="0.3">
      <c r="A11" s="92" t="s">
        <v>241</v>
      </c>
      <c r="B11" s="5"/>
      <c r="C11" s="4"/>
      <c r="D11" s="51"/>
      <c r="E11" s="51"/>
      <c r="F11" s="51"/>
      <c r="G11" s="51"/>
      <c r="H11" s="51"/>
      <c r="I11" s="51"/>
      <c r="J11" s="51"/>
    </row>
    <row r="12" spans="1:12" ht="16.5" x14ac:dyDescent="0.3">
      <c r="A12" s="51"/>
      <c r="B12" s="52"/>
      <c r="C12" s="51"/>
      <c r="D12" s="51"/>
      <c r="E12" s="51"/>
      <c r="F12" s="51"/>
      <c r="G12" s="51"/>
      <c r="H12" s="51"/>
      <c r="I12" s="51"/>
      <c r="J12" s="51"/>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H54"/>
  <sheetViews>
    <sheetView workbookViewId="0">
      <selection activeCell="E13" sqref="E13"/>
    </sheetView>
  </sheetViews>
  <sheetFormatPr defaultRowHeight="16.5" x14ac:dyDescent="0.3"/>
  <cols>
    <col min="1" max="1" width="2.5703125" style="4" customWidth="1"/>
    <col min="2" max="2" width="44.85546875" style="4" customWidth="1"/>
    <col min="3" max="3" width="36.42578125" style="4" customWidth="1"/>
    <col min="4" max="4" width="26.5703125" style="4" customWidth="1"/>
    <col min="5" max="5" width="34.85546875" style="5" customWidth="1"/>
    <col min="6" max="6" width="6.7109375" style="5" customWidth="1"/>
    <col min="7" max="7" width="11" style="5" customWidth="1"/>
    <col min="8" max="8" width="10" style="5" customWidth="1"/>
    <col min="9" max="16384" width="9.140625" style="4"/>
  </cols>
  <sheetData>
    <row r="2" spans="2:6" ht="23.25" customHeight="1" thickBot="1" x14ac:dyDescent="0.35">
      <c r="B2" s="176" t="s">
        <v>184</v>
      </c>
      <c r="C2" s="174"/>
      <c r="D2" s="174"/>
      <c r="E2" s="175"/>
      <c r="F2" s="29"/>
    </row>
    <row r="3" spans="2:6" ht="20.25" thickTop="1" thickBot="1" x14ac:dyDescent="0.35">
      <c r="B3" s="148"/>
      <c r="C3" s="148"/>
      <c r="D3" s="148"/>
      <c r="E3" s="149"/>
      <c r="F3" s="29"/>
    </row>
    <row r="4" spans="2:6" ht="26.25" customHeight="1" thickBot="1" x14ac:dyDescent="0.35">
      <c r="B4" s="212" t="s">
        <v>229</v>
      </c>
      <c r="C4" s="291" t="s">
        <v>369</v>
      </c>
      <c r="D4" s="292"/>
      <c r="E4" s="293"/>
      <c r="F4" s="29"/>
    </row>
    <row r="5" spans="2:6" ht="19.5" thickBot="1" x14ac:dyDescent="0.35">
      <c r="B5" s="148"/>
      <c r="C5" s="148"/>
      <c r="D5" s="148"/>
      <c r="E5" s="149"/>
      <c r="F5" s="29"/>
    </row>
    <row r="6" spans="2:6" ht="20.25" x14ac:dyDescent="0.3">
      <c r="B6" s="288" t="s">
        <v>228</v>
      </c>
      <c r="C6" s="289"/>
      <c r="D6" s="289"/>
      <c r="E6" s="290"/>
      <c r="F6" s="29"/>
    </row>
    <row r="7" spans="2:6" ht="26.25" customHeight="1" thickBot="1" x14ac:dyDescent="0.35">
      <c r="B7" s="213" t="s">
        <v>377</v>
      </c>
      <c r="C7" s="291" t="s">
        <v>376</v>
      </c>
      <c r="D7" s="292"/>
      <c r="E7" s="293"/>
      <c r="F7" s="29"/>
    </row>
    <row r="8" spans="2:6" ht="19.5" thickBot="1" x14ac:dyDescent="0.35">
      <c r="B8" s="148"/>
      <c r="C8" s="150"/>
      <c r="D8" s="148"/>
      <c r="E8" s="149"/>
      <c r="F8" s="29"/>
    </row>
    <row r="9" spans="2:6" ht="23.25" x14ac:dyDescent="0.35">
      <c r="B9" s="214" t="s">
        <v>230</v>
      </c>
      <c r="C9" s="215"/>
      <c r="D9" s="215"/>
      <c r="E9" s="216"/>
      <c r="F9" s="29"/>
    </row>
    <row r="10" spans="2:6" ht="39.75" customHeight="1" thickBot="1" x14ac:dyDescent="0.35">
      <c r="B10" s="284" t="s">
        <v>185</v>
      </c>
      <c r="C10" s="285"/>
      <c r="D10" s="286" t="s">
        <v>186</v>
      </c>
      <c r="E10" s="287"/>
      <c r="F10" s="173"/>
    </row>
    <row r="11" spans="2:6" ht="24.75" customHeight="1" thickBot="1" x14ac:dyDescent="0.35">
      <c r="B11" s="151"/>
      <c r="F11" s="29"/>
    </row>
    <row r="12" spans="2:6" ht="42" x14ac:dyDescent="0.35">
      <c r="B12" s="217" t="s">
        <v>366</v>
      </c>
      <c r="C12" s="218" t="s">
        <v>378</v>
      </c>
      <c r="D12" s="219" t="s">
        <v>189</v>
      </c>
      <c r="E12" s="149"/>
      <c r="F12" s="29"/>
    </row>
    <row r="13" spans="2:6" ht="30" customHeight="1" x14ac:dyDescent="0.3">
      <c r="B13" s="223" t="s">
        <v>367</v>
      </c>
      <c r="C13" s="152" t="s">
        <v>368</v>
      </c>
      <c r="D13" s="220" t="s">
        <v>379</v>
      </c>
      <c r="E13" s="149"/>
      <c r="F13" s="29"/>
    </row>
    <row r="14" spans="2:6" ht="30" customHeight="1" x14ac:dyDescent="0.3">
      <c r="B14" s="223" t="s">
        <v>187</v>
      </c>
      <c r="C14" s="152" t="s">
        <v>188</v>
      </c>
      <c r="D14" s="220" t="s">
        <v>380</v>
      </c>
      <c r="E14" s="149"/>
      <c r="F14" s="29"/>
    </row>
    <row r="15" spans="2:6" ht="30" customHeight="1" x14ac:dyDescent="0.3">
      <c r="B15" s="223" t="s">
        <v>499</v>
      </c>
      <c r="C15" s="152" t="s">
        <v>500</v>
      </c>
      <c r="D15" s="220" t="s">
        <v>501</v>
      </c>
      <c r="E15" s="149"/>
      <c r="F15" s="29"/>
    </row>
    <row r="16" spans="2:6" ht="30" customHeight="1" thickBot="1" x14ac:dyDescent="0.35">
      <c r="B16" s="224" t="s">
        <v>414</v>
      </c>
      <c r="C16" s="221" t="s">
        <v>415</v>
      </c>
      <c r="D16" s="222" t="s">
        <v>416</v>
      </c>
      <c r="E16" s="149"/>
      <c r="F16" s="29"/>
    </row>
    <row r="17" spans="2:6" ht="18.75" x14ac:dyDescent="0.3">
      <c r="E17" s="149"/>
      <c r="F17" s="29"/>
    </row>
    <row r="18" spans="2:6" x14ac:dyDescent="0.3">
      <c r="B18"/>
      <c r="C18"/>
      <c r="D18"/>
      <c r="E18"/>
      <c r="F18" s="29"/>
    </row>
    <row r="20" spans="2:6" ht="18.75" x14ac:dyDescent="0.3">
      <c r="B20" s="17"/>
      <c r="C20" s="18"/>
      <c r="D20" s="15"/>
      <c r="E20" s="16"/>
    </row>
    <row r="21" spans="2:6" x14ac:dyDescent="0.3">
      <c r="B21" s="6"/>
      <c r="C21" s="14"/>
      <c r="D21" s="12"/>
      <c r="E21" s="13"/>
    </row>
    <row r="22" spans="2:6" x14ac:dyDescent="0.3">
      <c r="B22" s="6"/>
      <c r="C22" s="1"/>
    </row>
    <row r="23" spans="2:6" x14ac:dyDescent="0.3">
      <c r="C23" s="1"/>
    </row>
    <row r="24" spans="2:6" x14ac:dyDescent="0.3">
      <c r="C24" s="1"/>
    </row>
    <row r="25" spans="2:6" x14ac:dyDescent="0.3">
      <c r="C25" s="3"/>
    </row>
    <row r="26" spans="2:6" x14ac:dyDescent="0.3">
      <c r="C26" s="3"/>
    </row>
    <row r="27" spans="2:6" x14ac:dyDescent="0.3">
      <c r="C27" s="3"/>
    </row>
    <row r="28" spans="2:6" x14ac:dyDescent="0.3">
      <c r="C28" s="1"/>
    </row>
    <row r="29" spans="2:6" x14ac:dyDescent="0.3">
      <c r="C29" s="1"/>
    </row>
    <row r="30" spans="2:6" x14ac:dyDescent="0.3">
      <c r="C30" s="1"/>
    </row>
    <row r="31" spans="2:6" x14ac:dyDescent="0.3">
      <c r="C31" s="1"/>
    </row>
    <row r="32" spans="2:6" x14ac:dyDescent="0.3">
      <c r="C32" s="1"/>
    </row>
    <row r="33" spans="2:3" x14ac:dyDescent="0.3">
      <c r="C33" s="1"/>
    </row>
    <row r="34" spans="2:3" x14ac:dyDescent="0.3">
      <c r="C34" s="1"/>
    </row>
    <row r="35" spans="2:3" x14ac:dyDescent="0.3">
      <c r="C35" s="1"/>
    </row>
    <row r="36" spans="2:3" x14ac:dyDescent="0.3">
      <c r="C36" s="1"/>
    </row>
    <row r="37" spans="2:3" x14ac:dyDescent="0.3">
      <c r="C37" s="1"/>
    </row>
    <row r="38" spans="2:3" x14ac:dyDescent="0.3">
      <c r="C38" s="1"/>
    </row>
    <row r="39" spans="2:3" x14ac:dyDescent="0.3">
      <c r="C39" s="1"/>
    </row>
    <row r="40" spans="2:3" x14ac:dyDescent="0.3">
      <c r="C40" s="1"/>
    </row>
    <row r="41" spans="2:3" x14ac:dyDescent="0.3">
      <c r="C41" s="1"/>
    </row>
    <row r="42" spans="2:3" x14ac:dyDescent="0.3">
      <c r="C42" s="1"/>
    </row>
    <row r="43" spans="2:3" x14ac:dyDescent="0.3">
      <c r="C43" s="1"/>
    </row>
    <row r="44" spans="2:3" x14ac:dyDescent="0.3">
      <c r="B44" s="7"/>
      <c r="C44" s="3"/>
    </row>
    <row r="45" spans="2:3" x14ac:dyDescent="0.3">
      <c r="C45" s="3"/>
    </row>
    <row r="46" spans="2:3" x14ac:dyDescent="0.3">
      <c r="B46" s="8"/>
      <c r="C46" s="1"/>
    </row>
    <row r="47" spans="2:3" x14ac:dyDescent="0.3">
      <c r="C47" s="3"/>
    </row>
    <row r="48" spans="2:3" x14ac:dyDescent="0.3">
      <c r="B48" s="10"/>
      <c r="C48" s="3"/>
    </row>
    <row r="49" spans="2:8" x14ac:dyDescent="0.3">
      <c r="B49" s="7"/>
      <c r="C49" s="1"/>
    </row>
    <row r="50" spans="2:8" x14ac:dyDescent="0.3">
      <c r="B50" s="9"/>
      <c r="C50" s="1"/>
      <c r="E50" s="4"/>
      <c r="F50" s="4"/>
      <c r="G50" s="4"/>
      <c r="H50" s="4"/>
    </row>
    <row r="51" spans="2:8" x14ac:dyDescent="0.3">
      <c r="B51" s="9"/>
      <c r="C51" s="2"/>
      <c r="E51" s="4"/>
      <c r="F51" s="4"/>
      <c r="G51" s="4"/>
      <c r="H51" s="4"/>
    </row>
    <row r="52" spans="2:8" x14ac:dyDescent="0.3">
      <c r="C52" s="1"/>
      <c r="E52" s="4"/>
      <c r="F52" s="4"/>
      <c r="G52" s="4"/>
      <c r="H52" s="4"/>
    </row>
    <row r="53" spans="2:8" x14ac:dyDescent="0.3">
      <c r="B53" s="9"/>
      <c r="C53" s="11"/>
      <c r="E53" s="4"/>
      <c r="F53" s="4"/>
      <c r="G53" s="4"/>
      <c r="H53" s="4"/>
    </row>
    <row r="54" spans="2:8" x14ac:dyDescent="0.3">
      <c r="C54" s="2"/>
      <c r="E54" s="4"/>
      <c r="F54" s="4"/>
      <c r="G54" s="4"/>
      <c r="H54" s="4"/>
    </row>
  </sheetData>
  <sheetProtection sheet="1" formatCells="0" formatColumns="0" formatRows="0" insertColumns="0" insertRows="0" insertHyperlinks="0" deleteColumns="0" deleteRows="0" sort="0" autoFilter="0" pivotTables="0"/>
  <mergeCells count="5">
    <mergeCell ref="B10:C10"/>
    <mergeCell ref="D10:E10"/>
    <mergeCell ref="B6:E6"/>
    <mergeCell ref="C7:E7"/>
    <mergeCell ref="C4:E4"/>
  </mergeCells>
  <hyperlinks>
    <hyperlink ref="D10" r:id="rId1" xr:uid="{00000000-0004-0000-0A00-000004000000}"/>
    <hyperlink ref="C14" r:id="rId2" xr:uid="{00000000-0004-0000-0A00-000007000000}"/>
    <hyperlink ref="C7:E7" r:id="rId3" display="https://www.fa.ufl.edu/directives/account-code/" xr:uid="{AADD7F58-7C57-4380-9A8A-CE41C6BC61A0}"/>
    <hyperlink ref="C16" r:id="rId4" xr:uid="{21B897E6-594F-4891-9F42-56E0983554B7}"/>
    <hyperlink ref="C13" r:id="rId5" xr:uid="{3EE6AB1E-2D48-45DD-84C1-890E590366B7}"/>
    <hyperlink ref="C15" r:id="rId6" xr:uid="{469A9EDE-1689-4B1D-89AE-91A367AEC069}"/>
    <hyperlink ref="C4" r:id="rId7" xr:uid="{46EDD28C-0B5D-44D4-9B45-89C2373C8AD9}"/>
  </hyperlinks>
  <pageMargins left="0.25" right="0.25" top="0.75" bottom="0.75" header="0.3" footer="0.3"/>
  <pageSetup scale="85" orientation="landscape"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I8"/>
  <sheetViews>
    <sheetView workbookViewId="0">
      <pane ySplit="8" topLeftCell="A9" activePane="bottomLeft" state="frozen"/>
      <selection pane="bottomLeft" activeCell="A9" sqref="A9"/>
    </sheetView>
  </sheetViews>
  <sheetFormatPr defaultRowHeight="15" x14ac:dyDescent="0.25"/>
  <cols>
    <col min="1" max="16384" width="9.140625" style="32"/>
  </cols>
  <sheetData>
    <row r="1" spans="1:9" ht="20.25" thickBot="1" x14ac:dyDescent="0.35">
      <c r="A1" s="294" t="s">
        <v>235</v>
      </c>
      <c r="B1" s="294"/>
      <c r="C1" s="294"/>
      <c r="D1" s="294"/>
      <c r="E1" s="294"/>
      <c r="F1" s="294"/>
      <c r="G1" s="294"/>
      <c r="H1" s="294"/>
      <c r="I1" s="294"/>
    </row>
    <row r="2" spans="1:9" ht="15.75" thickTop="1" x14ac:dyDescent="0.25">
      <c r="A2"/>
      <c r="B2"/>
      <c r="C2"/>
      <c r="D2"/>
      <c r="E2"/>
      <c r="F2"/>
      <c r="G2"/>
      <c r="H2"/>
    </row>
    <row r="3" spans="1:9" ht="15.75" x14ac:dyDescent="0.25">
      <c r="A3" s="200" t="str">
        <f>+'UBI Financial Statement'!$A$1</f>
        <v>Enter the Name of the Department/Activity Here</v>
      </c>
      <c r="B3"/>
      <c r="C3"/>
      <c r="D3"/>
      <c r="E3"/>
      <c r="F3"/>
      <c r="G3"/>
      <c r="H3"/>
    </row>
    <row r="4" spans="1:9" ht="15.75" x14ac:dyDescent="0.25">
      <c r="A4" s="20" t="s">
        <v>0</v>
      </c>
      <c r="B4"/>
      <c r="C4"/>
      <c r="D4"/>
      <c r="E4"/>
      <c r="F4"/>
      <c r="G4"/>
      <c r="H4"/>
    </row>
    <row r="5" spans="1:9" ht="15.75" x14ac:dyDescent="0.25">
      <c r="A5" s="21" t="str">
        <f>+'UBI Financial Statement'!A3</f>
        <v>For the Year Ended June 30, 2024</v>
      </c>
      <c r="B5"/>
      <c r="C5"/>
      <c r="D5"/>
      <c r="E5"/>
      <c r="F5"/>
      <c r="G5"/>
      <c r="H5"/>
    </row>
    <row r="6" spans="1:9" x14ac:dyDescent="0.25">
      <c r="A6" s="55" t="s">
        <v>231</v>
      </c>
      <c r="B6"/>
      <c r="C6"/>
      <c r="D6"/>
      <c r="E6"/>
      <c r="F6"/>
      <c r="G6"/>
      <c r="H6"/>
    </row>
    <row r="7" spans="1:9" x14ac:dyDescent="0.25">
      <c r="A7"/>
      <c r="B7"/>
      <c r="C7"/>
      <c r="D7"/>
      <c r="E7"/>
      <c r="F7"/>
      <c r="G7"/>
      <c r="H7"/>
    </row>
    <row r="8" spans="1:9" ht="18" x14ac:dyDescent="0.25">
      <c r="A8" s="48" t="s">
        <v>241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I8"/>
  <sheetViews>
    <sheetView workbookViewId="0">
      <pane ySplit="8" topLeftCell="A9" activePane="bottomLeft" state="frozen"/>
      <selection pane="bottomLeft" activeCell="A9" sqref="A9"/>
    </sheetView>
  </sheetViews>
  <sheetFormatPr defaultRowHeight="15" x14ac:dyDescent="0.25"/>
  <cols>
    <col min="1" max="16384" width="9.140625" style="32"/>
  </cols>
  <sheetData>
    <row r="1" spans="1:9" ht="20.25" thickBot="1" x14ac:dyDescent="0.35">
      <c r="A1" s="294" t="s">
        <v>235</v>
      </c>
      <c r="B1" s="294"/>
      <c r="C1" s="294"/>
      <c r="D1" s="294"/>
      <c r="E1" s="294"/>
      <c r="F1" s="294"/>
      <c r="G1" s="294"/>
      <c r="H1" s="294"/>
      <c r="I1" s="294"/>
    </row>
    <row r="2" spans="1:9" ht="15.75" thickTop="1" x14ac:dyDescent="0.25">
      <c r="A2"/>
      <c r="B2"/>
      <c r="C2"/>
      <c r="D2"/>
      <c r="E2"/>
      <c r="F2"/>
      <c r="G2"/>
      <c r="H2"/>
    </row>
    <row r="3" spans="1:9" ht="15.75" x14ac:dyDescent="0.25">
      <c r="A3" s="200" t="str">
        <f>+'UBI Financial Statement'!$A$1</f>
        <v>Enter the Name of the Department/Activity Here</v>
      </c>
      <c r="B3"/>
      <c r="C3"/>
      <c r="D3"/>
      <c r="E3"/>
      <c r="F3"/>
      <c r="G3"/>
      <c r="H3"/>
    </row>
    <row r="4" spans="1:9" ht="15.75" x14ac:dyDescent="0.25">
      <c r="A4" s="20" t="s">
        <v>0</v>
      </c>
      <c r="B4"/>
      <c r="C4"/>
      <c r="D4"/>
      <c r="E4"/>
      <c r="F4"/>
      <c r="G4"/>
      <c r="H4"/>
    </row>
    <row r="5" spans="1:9" ht="15.75" x14ac:dyDescent="0.25">
      <c r="A5" s="21" t="str">
        <f>+'UBI Financial Statement'!A3</f>
        <v>For the Year Ended June 30, 2024</v>
      </c>
      <c r="B5"/>
      <c r="C5"/>
      <c r="D5"/>
      <c r="E5"/>
      <c r="F5"/>
      <c r="G5"/>
      <c r="H5"/>
    </row>
    <row r="6" spans="1:9" x14ac:dyDescent="0.25">
      <c r="A6" s="55" t="s">
        <v>232</v>
      </c>
      <c r="B6"/>
      <c r="C6"/>
      <c r="D6"/>
      <c r="E6"/>
      <c r="F6"/>
      <c r="G6"/>
      <c r="H6"/>
    </row>
    <row r="7" spans="1:9" x14ac:dyDescent="0.25">
      <c r="A7"/>
      <c r="B7"/>
      <c r="C7"/>
      <c r="D7"/>
      <c r="E7"/>
      <c r="F7"/>
      <c r="G7"/>
      <c r="H7"/>
    </row>
    <row r="8" spans="1:9" ht="18" x14ac:dyDescent="0.25">
      <c r="A8" s="48" t="s">
        <v>241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I8"/>
  <sheetViews>
    <sheetView workbookViewId="0">
      <pane ySplit="8" topLeftCell="A9" activePane="bottomLeft" state="frozen"/>
      <selection pane="bottomLeft" activeCell="A9" sqref="A9"/>
    </sheetView>
  </sheetViews>
  <sheetFormatPr defaultRowHeight="15" x14ac:dyDescent="0.25"/>
  <cols>
    <col min="1" max="16384" width="9.140625" style="32"/>
  </cols>
  <sheetData>
    <row r="1" spans="1:9" ht="20.25" thickBot="1" x14ac:dyDescent="0.35">
      <c r="A1" s="294" t="s">
        <v>235</v>
      </c>
      <c r="B1" s="294"/>
      <c r="C1" s="294"/>
      <c r="D1" s="294"/>
      <c r="E1" s="294"/>
      <c r="F1" s="294"/>
      <c r="G1" s="294"/>
      <c r="H1" s="294"/>
      <c r="I1" s="294"/>
    </row>
    <row r="2" spans="1:9" ht="15.75" thickTop="1" x14ac:dyDescent="0.25">
      <c r="A2"/>
      <c r="B2"/>
      <c r="C2"/>
      <c r="D2"/>
      <c r="E2"/>
      <c r="F2"/>
      <c r="G2"/>
      <c r="H2"/>
    </row>
    <row r="3" spans="1:9" ht="15.75" x14ac:dyDescent="0.25">
      <c r="A3" s="200" t="str">
        <f>+'UBI Financial Statement'!$A$1</f>
        <v>Enter the Name of the Department/Activity Here</v>
      </c>
      <c r="B3"/>
      <c r="C3"/>
      <c r="D3"/>
      <c r="E3"/>
      <c r="F3"/>
      <c r="G3"/>
      <c r="H3"/>
    </row>
    <row r="4" spans="1:9" ht="15.75" x14ac:dyDescent="0.25">
      <c r="A4" s="20" t="s">
        <v>0</v>
      </c>
      <c r="B4"/>
      <c r="C4"/>
      <c r="D4"/>
      <c r="E4"/>
      <c r="F4"/>
      <c r="G4"/>
      <c r="H4"/>
    </row>
    <row r="5" spans="1:9" ht="15.75" x14ac:dyDescent="0.25">
      <c r="A5" s="21" t="str">
        <f>+'UBI Financial Statement'!A3</f>
        <v>For the Year Ended June 30, 2024</v>
      </c>
      <c r="B5"/>
      <c r="C5"/>
      <c r="D5"/>
      <c r="E5"/>
      <c r="F5"/>
      <c r="G5"/>
      <c r="H5"/>
    </row>
    <row r="6" spans="1:9" x14ac:dyDescent="0.25">
      <c r="A6" s="55" t="s">
        <v>233</v>
      </c>
      <c r="B6"/>
      <c r="C6"/>
      <c r="D6"/>
      <c r="E6"/>
      <c r="F6"/>
      <c r="G6"/>
      <c r="H6"/>
    </row>
    <row r="7" spans="1:9" x14ac:dyDescent="0.25">
      <c r="A7"/>
      <c r="B7"/>
      <c r="C7"/>
      <c r="D7"/>
      <c r="E7"/>
      <c r="F7"/>
      <c r="G7"/>
      <c r="H7"/>
    </row>
    <row r="8" spans="1:9" ht="18" x14ac:dyDescent="0.25">
      <c r="A8" s="48" t="s">
        <v>241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I8"/>
  <sheetViews>
    <sheetView workbookViewId="0">
      <pane ySplit="8" topLeftCell="A9" activePane="bottomLeft" state="frozen"/>
      <selection pane="bottomLeft" activeCell="A9" sqref="A9"/>
    </sheetView>
  </sheetViews>
  <sheetFormatPr defaultRowHeight="15" x14ac:dyDescent="0.25"/>
  <cols>
    <col min="1" max="16384" width="9.140625" style="32"/>
  </cols>
  <sheetData>
    <row r="1" spans="1:9" ht="20.25" thickBot="1" x14ac:dyDescent="0.35">
      <c r="A1" s="294" t="s">
        <v>235</v>
      </c>
      <c r="B1" s="294"/>
      <c r="C1" s="294"/>
      <c r="D1" s="294"/>
      <c r="E1" s="294"/>
      <c r="F1" s="294"/>
      <c r="G1" s="294"/>
      <c r="H1" s="294"/>
      <c r="I1" s="294"/>
    </row>
    <row r="2" spans="1:9" ht="15.75" thickTop="1" x14ac:dyDescent="0.25">
      <c r="A2"/>
      <c r="B2"/>
      <c r="C2"/>
      <c r="D2"/>
      <c r="E2"/>
      <c r="F2"/>
      <c r="G2"/>
      <c r="H2"/>
    </row>
    <row r="3" spans="1:9" ht="15.75" x14ac:dyDescent="0.25">
      <c r="A3" s="200" t="str">
        <f>+'UBI Financial Statement'!$A$1</f>
        <v>Enter the Name of the Department/Activity Here</v>
      </c>
      <c r="B3"/>
      <c r="C3"/>
      <c r="D3"/>
      <c r="E3"/>
      <c r="F3"/>
      <c r="G3"/>
      <c r="H3"/>
    </row>
    <row r="4" spans="1:9" ht="15.75" x14ac:dyDescent="0.25">
      <c r="A4" s="20" t="s">
        <v>0</v>
      </c>
      <c r="B4"/>
      <c r="C4"/>
      <c r="D4"/>
      <c r="E4"/>
      <c r="F4"/>
      <c r="G4"/>
      <c r="H4"/>
    </row>
    <row r="5" spans="1:9" ht="15.75" x14ac:dyDescent="0.25">
      <c r="A5" s="21" t="str">
        <f>+'UBI Financial Statement'!A3</f>
        <v>For the Year Ended June 30, 2024</v>
      </c>
      <c r="B5"/>
      <c r="C5"/>
      <c r="D5"/>
      <c r="E5"/>
      <c r="F5"/>
      <c r="G5"/>
      <c r="H5"/>
    </row>
    <row r="6" spans="1:9" x14ac:dyDescent="0.25">
      <c r="A6" s="55" t="s">
        <v>234</v>
      </c>
      <c r="B6"/>
      <c r="C6"/>
      <c r="D6"/>
      <c r="E6"/>
      <c r="F6"/>
      <c r="G6"/>
      <c r="H6"/>
    </row>
    <row r="7" spans="1:9" x14ac:dyDescent="0.25">
      <c r="A7"/>
      <c r="B7"/>
      <c r="C7"/>
      <c r="D7"/>
      <c r="E7"/>
      <c r="F7"/>
      <c r="G7"/>
      <c r="H7"/>
    </row>
    <row r="8" spans="1:9" ht="18" x14ac:dyDescent="0.25">
      <c r="A8" s="48" t="s">
        <v>241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J45"/>
  <sheetViews>
    <sheetView workbookViewId="0">
      <selection sqref="A1:B1"/>
    </sheetView>
  </sheetViews>
  <sheetFormatPr defaultRowHeight="16.5" x14ac:dyDescent="0.3"/>
  <cols>
    <col min="1" max="1" width="5" style="160" customWidth="1"/>
    <col min="2" max="2" width="88.28515625" style="160" customWidth="1"/>
    <col min="3" max="16384" width="9.140625" style="160"/>
  </cols>
  <sheetData>
    <row r="1" spans="1:2" s="19" customFormat="1" ht="17.25" customHeight="1" x14ac:dyDescent="0.3">
      <c r="A1" s="268" t="s">
        <v>192</v>
      </c>
      <c r="B1" s="268"/>
    </row>
    <row r="2" spans="1:2" s="19" customFormat="1" ht="17.25" customHeight="1" x14ac:dyDescent="0.3">
      <c r="A2" s="268" t="s">
        <v>193</v>
      </c>
      <c r="B2" s="268"/>
    </row>
    <row r="3" spans="1:2" x14ac:dyDescent="0.3">
      <c r="A3" s="158"/>
    </row>
    <row r="4" spans="1:2" ht="89.25" customHeight="1" x14ac:dyDescent="0.3">
      <c r="A4" s="269" t="s">
        <v>488</v>
      </c>
      <c r="B4" s="270"/>
    </row>
    <row r="5" spans="1:2" x14ac:dyDescent="0.3">
      <c r="A5" s="158"/>
    </row>
    <row r="6" spans="1:2" ht="17.25" customHeight="1" x14ac:dyDescent="0.3">
      <c r="A6" s="266" t="s">
        <v>237</v>
      </c>
      <c r="B6" s="266"/>
    </row>
    <row r="7" spans="1:2" ht="54" customHeight="1" x14ac:dyDescent="0.3">
      <c r="A7" s="225"/>
      <c r="B7" s="226" t="s">
        <v>461</v>
      </c>
    </row>
    <row r="8" spans="1:2" ht="63.75" customHeight="1" x14ac:dyDescent="0.3">
      <c r="A8" s="225"/>
      <c r="B8" s="226" t="s">
        <v>426</v>
      </c>
    </row>
    <row r="9" spans="1:2" ht="39.75" customHeight="1" x14ac:dyDescent="0.3">
      <c r="A9" s="225"/>
      <c r="B9" s="226" t="s">
        <v>353</v>
      </c>
    </row>
    <row r="10" spans="1:2" ht="39.75" customHeight="1" x14ac:dyDescent="0.3">
      <c r="A10" s="225"/>
      <c r="B10" s="226" t="s">
        <v>243</v>
      </c>
    </row>
    <row r="11" spans="1:2" ht="24.75" customHeight="1" x14ac:dyDescent="0.3">
      <c r="A11" s="272" t="s">
        <v>242</v>
      </c>
      <c r="B11" s="272"/>
    </row>
    <row r="12" spans="1:2" ht="56.25" customHeight="1" x14ac:dyDescent="0.3">
      <c r="A12" s="227">
        <v>1</v>
      </c>
      <c r="B12" s="228" t="s">
        <v>462</v>
      </c>
    </row>
    <row r="13" spans="1:2" ht="66" x14ac:dyDescent="0.3">
      <c r="A13" s="227">
        <v>2</v>
      </c>
      <c r="B13" s="228" t="s">
        <v>463</v>
      </c>
    </row>
    <row r="14" spans="1:2" ht="66" x14ac:dyDescent="0.3">
      <c r="A14" s="227">
        <v>3</v>
      </c>
      <c r="B14" s="229" t="s">
        <v>354</v>
      </c>
    </row>
    <row r="15" spans="1:2" ht="49.5" customHeight="1" x14ac:dyDescent="0.3">
      <c r="A15" s="227">
        <v>4</v>
      </c>
      <c r="B15" s="229" t="s">
        <v>423</v>
      </c>
    </row>
    <row r="16" spans="1:2" ht="33" x14ac:dyDescent="0.3">
      <c r="A16" s="227">
        <v>5</v>
      </c>
      <c r="B16" s="229" t="s">
        <v>355</v>
      </c>
    </row>
    <row r="17" spans="1:10" ht="49.5" x14ac:dyDescent="0.3">
      <c r="A17" s="227">
        <v>6</v>
      </c>
      <c r="B17" s="229" t="s">
        <v>464</v>
      </c>
    </row>
    <row r="18" spans="1:10" ht="17.25" customHeight="1" x14ac:dyDescent="0.3">
      <c r="A18" s="266" t="s">
        <v>194</v>
      </c>
      <c r="B18" s="266"/>
    </row>
    <row r="19" spans="1:10" ht="49.5" x14ac:dyDescent="0.3">
      <c r="A19" s="227">
        <v>1</v>
      </c>
      <c r="B19" s="229" t="s">
        <v>465</v>
      </c>
    </row>
    <row r="20" spans="1:10" ht="49.5" x14ac:dyDescent="0.3">
      <c r="A20" s="227">
        <v>2</v>
      </c>
      <c r="B20" s="229" t="s">
        <v>428</v>
      </c>
      <c r="D20" s="267"/>
      <c r="E20" s="267"/>
      <c r="F20" s="267"/>
      <c r="G20" s="267"/>
      <c r="H20" s="267"/>
      <c r="I20" s="267"/>
      <c r="J20" s="267"/>
    </row>
    <row r="21" spans="1:10" ht="23.25" customHeight="1" x14ac:dyDescent="0.3">
      <c r="A21" s="227">
        <v>3</v>
      </c>
      <c r="B21" s="229" t="s">
        <v>466</v>
      </c>
    </row>
    <row r="22" spans="1:10" ht="17.25" customHeight="1" x14ac:dyDescent="0.3">
      <c r="A22" s="266" t="s">
        <v>467</v>
      </c>
      <c r="B22" s="266"/>
    </row>
    <row r="23" spans="1:10" x14ac:dyDescent="0.3">
      <c r="A23" s="271" t="s">
        <v>244</v>
      </c>
      <c r="B23" s="271"/>
    </row>
    <row r="24" spans="1:10" ht="66" x14ac:dyDescent="0.3">
      <c r="A24" s="230">
        <v>1</v>
      </c>
      <c r="B24" s="229" t="s">
        <v>489</v>
      </c>
    </row>
    <row r="25" spans="1:10" ht="49.5" x14ac:dyDescent="0.3">
      <c r="A25" s="230">
        <v>2</v>
      </c>
      <c r="B25" s="229" t="s">
        <v>468</v>
      </c>
    </row>
    <row r="26" spans="1:10" ht="49.5" x14ac:dyDescent="0.3">
      <c r="A26" s="230">
        <v>3</v>
      </c>
      <c r="B26" s="229" t="s">
        <v>490</v>
      </c>
    </row>
    <row r="27" spans="1:10" x14ac:dyDescent="0.3">
      <c r="A27" s="266" t="s">
        <v>195</v>
      </c>
      <c r="B27" s="266"/>
    </row>
    <row r="28" spans="1:10" x14ac:dyDescent="0.3">
      <c r="A28" s="231" t="s">
        <v>220</v>
      </c>
      <c r="B28" s="232" t="s">
        <v>121</v>
      </c>
    </row>
    <row r="29" spans="1:10" ht="49.5" x14ac:dyDescent="0.3">
      <c r="A29" s="230">
        <v>1</v>
      </c>
      <c r="B29" s="229" t="s">
        <v>469</v>
      </c>
    </row>
    <row r="30" spans="1:10" ht="132" x14ac:dyDescent="0.3">
      <c r="A30" s="230">
        <v>2</v>
      </c>
      <c r="B30" s="229" t="s">
        <v>470</v>
      </c>
    </row>
    <row r="31" spans="1:10" x14ac:dyDescent="0.3">
      <c r="A31" s="233" t="s">
        <v>221</v>
      </c>
      <c r="B31" s="232" t="s">
        <v>196</v>
      </c>
    </row>
    <row r="32" spans="1:10" ht="49.5" x14ac:dyDescent="0.3">
      <c r="A32" s="230">
        <v>1</v>
      </c>
      <c r="B32" s="229" t="s">
        <v>471</v>
      </c>
    </row>
    <row r="33" spans="1:2" ht="49.5" x14ac:dyDescent="0.3">
      <c r="A33" s="230">
        <v>2</v>
      </c>
      <c r="B33" s="229" t="s">
        <v>424</v>
      </c>
    </row>
    <row r="34" spans="1:2" ht="52.5" customHeight="1" x14ac:dyDescent="0.3">
      <c r="A34" s="230">
        <v>3</v>
      </c>
      <c r="B34" s="229" t="s">
        <v>427</v>
      </c>
    </row>
    <row r="35" spans="1:2" ht="17.25" customHeight="1" x14ac:dyDescent="0.3">
      <c r="A35" s="266" t="s">
        <v>238</v>
      </c>
      <c r="B35" s="266"/>
    </row>
    <row r="36" spans="1:2" x14ac:dyDescent="0.3">
      <c r="A36" s="227">
        <v>1</v>
      </c>
      <c r="B36" s="227" t="s">
        <v>472</v>
      </c>
    </row>
    <row r="37" spans="1:2" ht="33" x14ac:dyDescent="0.3">
      <c r="A37" s="227">
        <v>2</v>
      </c>
      <c r="B37" s="229" t="s">
        <v>356</v>
      </c>
    </row>
    <row r="38" spans="1:2" ht="76.5" customHeight="1" x14ac:dyDescent="0.3">
      <c r="A38" s="227">
        <v>3</v>
      </c>
      <c r="B38" s="227" t="s">
        <v>358</v>
      </c>
    </row>
    <row r="39" spans="1:2" x14ac:dyDescent="0.3">
      <c r="A39" s="266" t="s">
        <v>208</v>
      </c>
      <c r="B39" s="266"/>
    </row>
    <row r="40" spans="1:2" ht="34.5" customHeight="1" x14ac:dyDescent="0.3">
      <c r="A40" s="230">
        <v>1</v>
      </c>
      <c r="B40" s="229" t="s">
        <v>425</v>
      </c>
    </row>
    <row r="41" spans="1:2" ht="33" x14ac:dyDescent="0.3">
      <c r="A41" s="230">
        <v>2</v>
      </c>
      <c r="B41" s="229" t="s">
        <v>254</v>
      </c>
    </row>
    <row r="42" spans="1:2" x14ac:dyDescent="0.3">
      <c r="A42" s="266" t="s">
        <v>210</v>
      </c>
      <c r="B42" s="266"/>
    </row>
    <row r="43" spans="1:2" ht="35.25" customHeight="1" x14ac:dyDescent="0.3">
      <c r="A43" s="230">
        <v>1</v>
      </c>
      <c r="B43" s="229" t="s">
        <v>357</v>
      </c>
    </row>
    <row r="44" spans="1:2" x14ac:dyDescent="0.3">
      <c r="A44" s="230"/>
      <c r="B44" s="229"/>
    </row>
    <row r="45" spans="1:2" x14ac:dyDescent="0.3">
      <c r="A45" s="266" t="s">
        <v>473</v>
      </c>
      <c r="B45" s="266"/>
    </row>
  </sheetData>
  <sheetProtection formatCells="0" formatColumns="0" formatRows="0" insertColumns="0" insertRows="0" insertHyperlinks="0" deleteColumns="0" deleteRows="0" sort="0" autoFilter="0" pivotTables="0"/>
  <mergeCells count="14">
    <mergeCell ref="A1:B1"/>
    <mergeCell ref="A2:B2"/>
    <mergeCell ref="A4:B4"/>
    <mergeCell ref="A6:B6"/>
    <mergeCell ref="A35:B35"/>
    <mergeCell ref="A23:B23"/>
    <mergeCell ref="A11:B11"/>
    <mergeCell ref="A39:B39"/>
    <mergeCell ref="A42:B42"/>
    <mergeCell ref="A45:B45"/>
    <mergeCell ref="D20:J20"/>
    <mergeCell ref="A18:B18"/>
    <mergeCell ref="A22:B22"/>
    <mergeCell ref="A27:B27"/>
  </mergeCells>
  <pageMargins left="0.7" right="0.7" top="0.75" bottom="0.75" header="0.3" footer="0.3"/>
  <pageSetup scale="96" fitToHeight="0"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A90"/>
  <sheetViews>
    <sheetView workbookViewId="0"/>
  </sheetViews>
  <sheetFormatPr defaultRowHeight="12.75" x14ac:dyDescent="0.2"/>
  <cols>
    <col min="1" max="1" width="107.140625" style="171" customWidth="1"/>
    <col min="2" max="16384" width="9.140625" style="162"/>
  </cols>
  <sheetData>
    <row r="1" spans="1:1" ht="20.25" x14ac:dyDescent="0.2">
      <c r="A1" s="161" t="s">
        <v>287</v>
      </c>
    </row>
    <row r="2" spans="1:1" ht="20.25" x14ac:dyDescent="0.2">
      <c r="A2" s="161" t="s">
        <v>288</v>
      </c>
    </row>
    <row r="3" spans="1:1" ht="14.25" x14ac:dyDescent="0.2">
      <c r="A3" s="163"/>
    </row>
    <row r="4" spans="1:1" ht="14.25" x14ac:dyDescent="0.2">
      <c r="A4" s="164" t="s">
        <v>289</v>
      </c>
    </row>
    <row r="5" spans="1:1" ht="14.25" x14ac:dyDescent="0.2">
      <c r="A5" s="163"/>
    </row>
    <row r="6" spans="1:1" ht="66" x14ac:dyDescent="0.2">
      <c r="A6" s="165" t="s">
        <v>444</v>
      </c>
    </row>
    <row r="7" spans="1:1" ht="16.5" x14ac:dyDescent="0.2">
      <c r="A7" s="165"/>
    </row>
    <row r="8" spans="1:1" ht="49.5" x14ac:dyDescent="0.2">
      <c r="A8" s="165" t="s">
        <v>290</v>
      </c>
    </row>
    <row r="9" spans="1:1" ht="16.5" x14ac:dyDescent="0.2">
      <c r="A9" s="165"/>
    </row>
    <row r="10" spans="1:1" ht="49.5" x14ac:dyDescent="0.2">
      <c r="A10" s="165" t="s">
        <v>291</v>
      </c>
    </row>
    <row r="11" spans="1:1" ht="14.25" x14ac:dyDescent="0.2">
      <c r="A11" s="163"/>
    </row>
    <row r="12" spans="1:1" ht="14.25" x14ac:dyDescent="0.2">
      <c r="A12" s="164" t="s">
        <v>292</v>
      </c>
    </row>
    <row r="13" spans="1:1" ht="15.75" x14ac:dyDescent="0.2">
      <c r="A13" s="166"/>
    </row>
    <row r="14" spans="1:1" ht="33" x14ac:dyDescent="0.2">
      <c r="A14" s="165" t="s">
        <v>293</v>
      </c>
    </row>
    <row r="15" spans="1:1" ht="16.5" x14ac:dyDescent="0.2">
      <c r="A15" s="165"/>
    </row>
    <row r="16" spans="1:1" ht="16.5" x14ac:dyDescent="0.2">
      <c r="A16" s="167" t="s">
        <v>294</v>
      </c>
    </row>
    <row r="17" spans="1:1" ht="16.5" x14ac:dyDescent="0.2">
      <c r="A17" s="167" t="s">
        <v>295</v>
      </c>
    </row>
    <row r="18" spans="1:1" ht="16.5" x14ac:dyDescent="0.2">
      <c r="A18" s="167" t="s">
        <v>296</v>
      </c>
    </row>
    <row r="19" spans="1:1" ht="16.5" x14ac:dyDescent="0.2">
      <c r="A19" s="165"/>
    </row>
    <row r="20" spans="1:1" ht="33" x14ac:dyDescent="0.2">
      <c r="A20" s="168" t="s">
        <v>297</v>
      </c>
    </row>
    <row r="21" spans="1:1" ht="14.25" x14ac:dyDescent="0.2">
      <c r="A21" s="169"/>
    </row>
    <row r="22" spans="1:1" ht="66" x14ac:dyDescent="0.2">
      <c r="A22" s="168" t="s">
        <v>298</v>
      </c>
    </row>
    <row r="23" spans="1:1" ht="14.25" x14ac:dyDescent="0.2">
      <c r="A23" s="169"/>
    </row>
    <row r="24" spans="1:1" ht="66.75" customHeight="1" x14ac:dyDescent="0.2">
      <c r="A24" s="168" t="s">
        <v>299</v>
      </c>
    </row>
    <row r="25" spans="1:1" ht="14.25" x14ac:dyDescent="0.2">
      <c r="A25" s="169"/>
    </row>
    <row r="26" spans="1:1" ht="33" x14ac:dyDescent="0.2">
      <c r="A26" s="170" t="s">
        <v>300</v>
      </c>
    </row>
    <row r="27" spans="1:1" ht="16.5" x14ac:dyDescent="0.2">
      <c r="A27" s="167"/>
    </row>
    <row r="28" spans="1:1" ht="16.5" x14ac:dyDescent="0.2">
      <c r="A28" s="167" t="s">
        <v>301</v>
      </c>
    </row>
    <row r="29" spans="1:1" ht="16.5" x14ac:dyDescent="0.2">
      <c r="A29" s="167" t="s">
        <v>302</v>
      </c>
    </row>
    <row r="30" spans="1:1" ht="16.5" x14ac:dyDescent="0.2">
      <c r="A30" s="167" t="s">
        <v>303</v>
      </c>
    </row>
    <row r="31" spans="1:1" ht="16.5" x14ac:dyDescent="0.2">
      <c r="A31" s="167" t="s">
        <v>304</v>
      </c>
    </row>
    <row r="32" spans="1:1" ht="16.5" x14ac:dyDescent="0.2">
      <c r="A32" s="167" t="s">
        <v>305</v>
      </c>
    </row>
    <row r="33" spans="1:1" ht="16.5" x14ac:dyDescent="0.2">
      <c r="A33" s="167" t="s">
        <v>306</v>
      </c>
    </row>
    <row r="34" spans="1:1" ht="16.5" x14ac:dyDescent="0.2">
      <c r="A34" s="167" t="s">
        <v>307</v>
      </c>
    </row>
    <row r="35" spans="1:1" ht="16.5" x14ac:dyDescent="0.2">
      <c r="A35" s="167" t="s">
        <v>308</v>
      </c>
    </row>
    <row r="36" spans="1:1" ht="16.5" x14ac:dyDescent="0.2">
      <c r="A36" s="167" t="s">
        <v>309</v>
      </c>
    </row>
    <row r="37" spans="1:1" ht="33" x14ac:dyDescent="0.2">
      <c r="A37" s="167" t="s">
        <v>310</v>
      </c>
    </row>
    <row r="38" spans="1:1" ht="33" x14ac:dyDescent="0.2">
      <c r="A38" s="167" t="s">
        <v>311</v>
      </c>
    </row>
    <row r="39" spans="1:1" ht="16.5" x14ac:dyDescent="0.2">
      <c r="A39" s="167" t="s">
        <v>312</v>
      </c>
    </row>
    <row r="40" spans="1:1" ht="34.5" customHeight="1" x14ac:dyDescent="0.2">
      <c r="A40" s="167" t="s">
        <v>313</v>
      </c>
    </row>
    <row r="41" spans="1:1" ht="33" x14ac:dyDescent="0.2">
      <c r="A41" s="167" t="s">
        <v>314</v>
      </c>
    </row>
    <row r="42" spans="1:1" ht="16.5" x14ac:dyDescent="0.2">
      <c r="A42" s="167" t="s">
        <v>315</v>
      </c>
    </row>
    <row r="43" spans="1:1" ht="16.5" x14ac:dyDescent="0.2">
      <c r="A43" s="167" t="s">
        <v>316</v>
      </c>
    </row>
    <row r="44" spans="1:1" ht="16.5" x14ac:dyDescent="0.2">
      <c r="A44" s="167" t="s">
        <v>317</v>
      </c>
    </row>
    <row r="45" spans="1:1" ht="33" x14ac:dyDescent="0.2">
      <c r="A45" s="167" t="s">
        <v>318</v>
      </c>
    </row>
    <row r="46" spans="1:1" ht="16.5" x14ac:dyDescent="0.2">
      <c r="A46" s="167" t="s">
        <v>319</v>
      </c>
    </row>
    <row r="47" spans="1:1" ht="16.5" x14ac:dyDescent="0.2">
      <c r="A47" s="167" t="s">
        <v>320</v>
      </c>
    </row>
    <row r="48" spans="1:1" ht="16.5" x14ac:dyDescent="0.2">
      <c r="A48" s="167" t="s">
        <v>321</v>
      </c>
    </row>
    <row r="49" spans="1:1" ht="16.5" x14ac:dyDescent="0.2">
      <c r="A49" s="167" t="s">
        <v>322</v>
      </c>
    </row>
    <row r="50" spans="1:1" ht="49.5" x14ac:dyDescent="0.2">
      <c r="A50" s="167" t="s">
        <v>323</v>
      </c>
    </row>
    <row r="51" spans="1:1" ht="33" x14ac:dyDescent="0.2">
      <c r="A51" s="167" t="s">
        <v>324</v>
      </c>
    </row>
    <row r="52" spans="1:1" ht="16.5" x14ac:dyDescent="0.2">
      <c r="A52" s="167" t="s">
        <v>325</v>
      </c>
    </row>
    <row r="53" spans="1:1" ht="16.5" x14ac:dyDescent="0.2">
      <c r="A53" s="167" t="s">
        <v>326</v>
      </c>
    </row>
    <row r="54" spans="1:1" ht="16.5" x14ac:dyDescent="0.2">
      <c r="A54" s="167" t="s">
        <v>327</v>
      </c>
    </row>
    <row r="55" spans="1:1" ht="16.5" x14ac:dyDescent="0.2">
      <c r="A55" s="167" t="s">
        <v>328</v>
      </c>
    </row>
    <row r="56" spans="1:1" ht="16.5" x14ac:dyDescent="0.2">
      <c r="A56" s="167" t="s">
        <v>329</v>
      </c>
    </row>
    <row r="57" spans="1:1" ht="33" x14ac:dyDescent="0.2">
      <c r="A57" s="167" t="s">
        <v>330</v>
      </c>
    </row>
    <row r="58" spans="1:1" ht="16.5" x14ac:dyDescent="0.2">
      <c r="A58" s="167" t="s">
        <v>331</v>
      </c>
    </row>
    <row r="59" spans="1:1" ht="33" x14ac:dyDescent="0.2">
      <c r="A59" s="167" t="s">
        <v>332</v>
      </c>
    </row>
    <row r="60" spans="1:1" ht="16.5" x14ac:dyDescent="0.2">
      <c r="A60" s="165"/>
    </row>
    <row r="61" spans="1:1" ht="16.5" x14ac:dyDescent="0.2">
      <c r="A61" s="170" t="s">
        <v>333</v>
      </c>
    </row>
    <row r="62" spans="1:1" ht="16.5" x14ac:dyDescent="0.2">
      <c r="A62" s="167"/>
    </row>
    <row r="63" spans="1:1" ht="16.5" x14ac:dyDescent="0.2">
      <c r="A63" s="167" t="s">
        <v>334</v>
      </c>
    </row>
    <row r="64" spans="1:1" ht="33" x14ac:dyDescent="0.2">
      <c r="A64" s="167" t="s">
        <v>335</v>
      </c>
    </row>
    <row r="65" spans="1:1" ht="16.5" x14ac:dyDescent="0.2">
      <c r="A65" s="167" t="s">
        <v>336</v>
      </c>
    </row>
    <row r="66" spans="1:1" ht="49.5" x14ac:dyDescent="0.2">
      <c r="A66" s="167" t="s">
        <v>337</v>
      </c>
    </row>
    <row r="67" spans="1:1" ht="33" x14ac:dyDescent="0.2">
      <c r="A67" s="167" t="s">
        <v>338</v>
      </c>
    </row>
    <row r="68" spans="1:1" ht="16.5" x14ac:dyDescent="0.2">
      <c r="A68" s="167" t="s">
        <v>339</v>
      </c>
    </row>
    <row r="69" spans="1:1" ht="16.5" x14ac:dyDescent="0.2">
      <c r="A69" s="167" t="s">
        <v>340</v>
      </c>
    </row>
    <row r="70" spans="1:1" ht="49.5" x14ac:dyDescent="0.2">
      <c r="A70" s="167" t="s">
        <v>341</v>
      </c>
    </row>
    <row r="71" spans="1:1" ht="16.5" x14ac:dyDescent="0.2">
      <c r="A71" s="167" t="s">
        <v>342</v>
      </c>
    </row>
    <row r="72" spans="1:1" ht="16.5" x14ac:dyDescent="0.2">
      <c r="A72" s="167"/>
    </row>
    <row r="73" spans="1:1" ht="14.25" x14ac:dyDescent="0.2">
      <c r="A73" s="164" t="s">
        <v>343</v>
      </c>
    </row>
    <row r="74" spans="1:1" ht="15.75" x14ac:dyDescent="0.2">
      <c r="A74" s="166"/>
    </row>
    <row r="75" spans="1:1" ht="39" customHeight="1" x14ac:dyDescent="0.2">
      <c r="A75" s="165" t="s">
        <v>344</v>
      </c>
    </row>
    <row r="76" spans="1:1" ht="16.5" x14ac:dyDescent="0.2">
      <c r="A76" s="165"/>
    </row>
    <row r="77" spans="1:1" ht="82.5" x14ac:dyDescent="0.2">
      <c r="A77" s="168" t="s">
        <v>345</v>
      </c>
    </row>
    <row r="78" spans="1:1" ht="16.5" x14ac:dyDescent="0.2">
      <c r="A78" s="167" t="s">
        <v>346</v>
      </c>
    </row>
    <row r="79" spans="1:1" ht="16.5" x14ac:dyDescent="0.2">
      <c r="A79" s="167" t="s">
        <v>347</v>
      </c>
    </row>
    <row r="80" spans="1:1" ht="16.5" x14ac:dyDescent="0.2">
      <c r="A80" s="167"/>
    </row>
    <row r="81" spans="1:1" ht="33" x14ac:dyDescent="0.2">
      <c r="A81" s="168" t="s">
        <v>348</v>
      </c>
    </row>
    <row r="82" spans="1:1" ht="14.25" x14ac:dyDescent="0.2">
      <c r="A82" s="169"/>
    </row>
    <row r="83" spans="1:1" ht="33" x14ac:dyDescent="0.2">
      <c r="A83" s="168" t="s">
        <v>349</v>
      </c>
    </row>
    <row r="84" spans="1:1" ht="16.5" x14ac:dyDescent="0.2">
      <c r="A84" s="167"/>
    </row>
    <row r="85" spans="1:1" ht="33" x14ac:dyDescent="0.2">
      <c r="A85" s="168" t="s">
        <v>350</v>
      </c>
    </row>
    <row r="86" spans="1:1" ht="16.5" x14ac:dyDescent="0.2">
      <c r="A86" s="167"/>
    </row>
    <row r="87" spans="1:1" ht="49.5" x14ac:dyDescent="0.2">
      <c r="A87" s="168" t="s">
        <v>351</v>
      </c>
    </row>
    <row r="88" spans="1:1" ht="16.5" x14ac:dyDescent="0.2">
      <c r="A88" s="167"/>
    </row>
    <row r="89" spans="1:1" ht="16.5" x14ac:dyDescent="0.2">
      <c r="A89" s="168" t="s">
        <v>352</v>
      </c>
    </row>
    <row r="90" spans="1:1" ht="16.5" x14ac:dyDescent="0.2">
      <c r="A90" s="167"/>
    </row>
  </sheetData>
  <sheetProtection sheet="1" objects="1" scenarios="1"/>
  <pageMargins left="0.7" right="0.7" top="0.75" bottom="0.75" header="0.3" footer="0.3"/>
  <pageSetup scale="85"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D25F"/>
    <pageSetUpPr fitToPage="1"/>
  </sheetPr>
  <dimension ref="A1:G57"/>
  <sheetViews>
    <sheetView workbookViewId="0">
      <pane ySplit="7" topLeftCell="A8" activePane="bottomLeft" state="frozen"/>
      <selection pane="bottomLeft" sqref="A1:C1"/>
    </sheetView>
  </sheetViews>
  <sheetFormatPr defaultRowHeight="16.5" x14ac:dyDescent="0.3"/>
  <cols>
    <col min="1" max="1" width="4.28515625" style="24" customWidth="1"/>
    <col min="2" max="2" width="49.42578125" style="24" customWidth="1"/>
    <col min="3" max="3" width="23.42578125" style="24" customWidth="1"/>
    <col min="4" max="4" width="10.7109375" style="28" customWidth="1"/>
    <col min="5" max="5" width="21.140625" style="24" customWidth="1"/>
    <col min="6" max="6" width="8.140625" style="29" customWidth="1"/>
    <col min="7" max="7" width="10.140625" style="24" customWidth="1"/>
    <col min="8" max="16384" width="9.140625" style="24"/>
  </cols>
  <sheetData>
    <row r="1" spans="1:7" ht="41.25" customHeight="1" x14ac:dyDescent="0.3">
      <c r="A1" s="275" t="s">
        <v>487</v>
      </c>
      <c r="B1" s="276"/>
      <c r="C1" s="277"/>
      <c r="D1" s="273" t="s">
        <v>477</v>
      </c>
      <c r="E1" s="273"/>
      <c r="F1" s="273"/>
      <c r="G1" s="273"/>
    </row>
    <row r="2" spans="1:7" ht="41.25" customHeight="1" x14ac:dyDescent="0.3">
      <c r="A2" s="20" t="s">
        <v>0</v>
      </c>
      <c r="B2" s="4"/>
      <c r="C2" s="128"/>
      <c r="D2" s="273"/>
      <c r="E2" s="273"/>
      <c r="F2" s="273"/>
      <c r="G2" s="273"/>
    </row>
    <row r="3" spans="1:7" ht="41.25" customHeight="1" x14ac:dyDescent="0.3">
      <c r="A3" s="21" t="s">
        <v>496</v>
      </c>
      <c r="B3" s="4"/>
      <c r="C3" s="128"/>
      <c r="D3" s="273"/>
      <c r="E3" s="273"/>
      <c r="F3" s="273"/>
      <c r="G3" s="273"/>
    </row>
    <row r="4" spans="1:7" ht="12.75" customHeight="1" thickBot="1" x14ac:dyDescent="0.35">
      <c r="A4" s="21"/>
      <c r="B4" s="4"/>
      <c r="C4" s="128"/>
      <c r="D4" s="26"/>
      <c r="E4" s="26"/>
      <c r="F4" s="26"/>
      <c r="G4" s="26"/>
    </row>
    <row r="5" spans="1:7" ht="31.5" customHeight="1" x14ac:dyDescent="0.3">
      <c r="A5" s="274" t="s">
        <v>429</v>
      </c>
      <c r="B5" s="274"/>
      <c r="C5" s="274"/>
      <c r="E5" s="93"/>
      <c r="F5" s="129" t="s">
        <v>173</v>
      </c>
    </row>
    <row r="6" spans="1:7" ht="21.75" customHeight="1" x14ac:dyDescent="0.3">
      <c r="A6" s="30"/>
      <c r="C6" s="112" t="s">
        <v>169</v>
      </c>
      <c r="D6" s="94"/>
      <c r="E6" s="95" t="s">
        <v>144</v>
      </c>
      <c r="F6" s="129" t="s">
        <v>175</v>
      </c>
    </row>
    <row r="7" spans="1:7" x14ac:dyDescent="0.3">
      <c r="A7" s="30"/>
      <c r="C7" s="112" t="s">
        <v>170</v>
      </c>
      <c r="D7" s="96" t="s">
        <v>167</v>
      </c>
      <c r="E7" s="95" t="s">
        <v>209</v>
      </c>
      <c r="F7" s="129" t="s">
        <v>174</v>
      </c>
    </row>
    <row r="8" spans="1:7" x14ac:dyDescent="0.3">
      <c r="A8" s="25" t="s">
        <v>182</v>
      </c>
      <c r="E8" s="97"/>
      <c r="F8" s="5"/>
    </row>
    <row r="9" spans="1:7" x14ac:dyDescent="0.3">
      <c r="A9" s="29"/>
      <c r="C9" s="113"/>
      <c r="E9" s="97"/>
      <c r="F9" s="5"/>
    </row>
    <row r="10" spans="1:7" x14ac:dyDescent="0.3">
      <c r="A10" s="29"/>
      <c r="B10" s="4" t="s">
        <v>143</v>
      </c>
      <c r="C10" s="142">
        <f>+SUM('1 Income'!L11:L46)-C11-C12</f>
        <v>0</v>
      </c>
      <c r="D10" s="98"/>
      <c r="E10" s="99">
        <f t="shared" ref="E10:E19" si="0">+C10*D10</f>
        <v>0</v>
      </c>
      <c r="F10" s="22" t="str">
        <f>IF(C10*D10&lt;&gt;E10,"X","")</f>
        <v/>
      </c>
    </row>
    <row r="11" spans="1:7" x14ac:dyDescent="0.3">
      <c r="A11" s="29"/>
      <c r="B11" s="4" t="s">
        <v>171</v>
      </c>
      <c r="C11" s="141">
        <f>+'1 Income'!L21</f>
        <v>0</v>
      </c>
      <c r="D11" s="98"/>
      <c r="E11" s="100">
        <f t="shared" si="0"/>
        <v>0</v>
      </c>
      <c r="F11" s="22" t="str">
        <f t="shared" ref="F11:F13" si="1">IF(C11*D11&lt;&gt;E11,"X","")</f>
        <v/>
      </c>
    </row>
    <row r="12" spans="1:7" x14ac:dyDescent="0.3">
      <c r="A12" s="29"/>
      <c r="B12" s="4" t="s">
        <v>172</v>
      </c>
      <c r="C12" s="141">
        <f>+'1 Income'!L22</f>
        <v>0</v>
      </c>
      <c r="D12" s="98">
        <v>1</v>
      </c>
      <c r="E12" s="100">
        <f t="shared" si="0"/>
        <v>0</v>
      </c>
      <c r="F12" s="22" t="str">
        <f t="shared" si="1"/>
        <v/>
      </c>
    </row>
    <row r="13" spans="1:7" x14ac:dyDescent="0.3">
      <c r="A13" s="29"/>
      <c r="B13" s="24" t="s">
        <v>4</v>
      </c>
      <c r="C13" s="114">
        <v>0</v>
      </c>
      <c r="D13" s="98">
        <v>1</v>
      </c>
      <c r="E13" s="101">
        <f t="shared" si="0"/>
        <v>0</v>
      </c>
      <c r="F13" s="22" t="str">
        <f t="shared" si="1"/>
        <v/>
      </c>
    </row>
    <row r="14" spans="1:7" s="25" customFormat="1" ht="14.25" x14ac:dyDescent="0.2">
      <c r="A14" s="112"/>
      <c r="B14" s="115" t="s">
        <v>181</v>
      </c>
      <c r="C14" s="116">
        <f>SUM(C10:C13)</f>
        <v>0</v>
      </c>
      <c r="D14" s="102"/>
      <c r="E14" s="103">
        <f>SUM(E10:E13)</f>
        <v>0</v>
      </c>
      <c r="F14" s="130"/>
      <c r="G14" s="27"/>
    </row>
    <row r="15" spans="1:7" x14ac:dyDescent="0.3">
      <c r="A15" s="29"/>
      <c r="C15" s="117"/>
      <c r="D15" s="98"/>
      <c r="E15" s="99"/>
      <c r="F15" s="5"/>
    </row>
    <row r="16" spans="1:7" x14ac:dyDescent="0.3">
      <c r="A16" s="25" t="s">
        <v>164</v>
      </c>
      <c r="B16" s="118"/>
      <c r="C16" s="117"/>
      <c r="D16" s="98"/>
      <c r="E16" s="99"/>
      <c r="F16" s="5"/>
    </row>
    <row r="17" spans="1:6" x14ac:dyDescent="0.3">
      <c r="A17" s="29"/>
      <c r="B17" s="24" t="s">
        <v>497</v>
      </c>
      <c r="C17" s="119">
        <v>0</v>
      </c>
      <c r="D17" s="98">
        <v>0</v>
      </c>
      <c r="E17" s="97">
        <f t="shared" si="0"/>
        <v>0</v>
      </c>
      <c r="F17" s="22" t="str">
        <f t="shared" ref="F17:F19" si="2">IF(C17*D17&lt;&gt;E17,"X","")</f>
        <v/>
      </c>
    </row>
    <row r="18" spans="1:6" x14ac:dyDescent="0.3">
      <c r="A18" s="29"/>
      <c r="B18" s="4" t="s">
        <v>1</v>
      </c>
      <c r="C18" s="140">
        <f>+'2 COGS Purchases'!L15</f>
        <v>0</v>
      </c>
      <c r="D18" s="104" t="e">
        <f>+'UBI % Worksheet'!$K$59</f>
        <v>#DIV/0!</v>
      </c>
      <c r="E18" s="97" t="e">
        <f t="shared" si="0"/>
        <v>#DIV/0!</v>
      </c>
      <c r="F18" s="22" t="e">
        <f t="shared" si="2"/>
        <v>#DIV/0!</v>
      </c>
    </row>
    <row r="19" spans="1:6" x14ac:dyDescent="0.3">
      <c r="A19" s="29"/>
      <c r="B19" s="24" t="s">
        <v>498</v>
      </c>
      <c r="C19" s="120">
        <v>0</v>
      </c>
      <c r="D19" s="104" t="e">
        <f>+'UBI % Worksheet'!$K$59</f>
        <v>#DIV/0!</v>
      </c>
      <c r="E19" s="105" t="e">
        <f t="shared" si="0"/>
        <v>#DIV/0!</v>
      </c>
      <c r="F19" s="22" t="e">
        <f t="shared" si="2"/>
        <v>#DIV/0!</v>
      </c>
    </row>
    <row r="20" spans="1:6" s="25" customFormat="1" ht="15" x14ac:dyDescent="0.25">
      <c r="A20" s="112"/>
      <c r="B20" s="115" t="s">
        <v>2</v>
      </c>
      <c r="C20" s="121">
        <f>SUM(C17:C19)</f>
        <v>0</v>
      </c>
      <c r="D20" s="102"/>
      <c r="E20" s="106" t="e">
        <f>SUM(E17:E19)</f>
        <v>#DIV/0!</v>
      </c>
      <c r="F20" s="23"/>
    </row>
    <row r="21" spans="1:6" x14ac:dyDescent="0.3">
      <c r="A21" s="29"/>
      <c r="C21" s="122"/>
      <c r="D21" s="98"/>
      <c r="E21" s="100"/>
      <c r="F21" s="22"/>
    </row>
    <row r="22" spans="1:6" ht="17.25" thickBot="1" x14ac:dyDescent="0.35">
      <c r="A22" s="112"/>
      <c r="B22" s="115" t="s">
        <v>3</v>
      </c>
      <c r="C22" s="123">
        <f>+C14-C20</f>
        <v>0</v>
      </c>
      <c r="D22" s="98"/>
      <c r="E22" s="107" t="e">
        <f>+E14-E20</f>
        <v>#DIV/0!</v>
      </c>
      <c r="F22" s="22"/>
    </row>
    <row r="23" spans="1:6" x14ac:dyDescent="0.3">
      <c r="A23" s="112"/>
      <c r="B23" s="25"/>
      <c r="C23" s="121"/>
      <c r="D23" s="98"/>
      <c r="E23" s="106"/>
      <c r="F23" s="22"/>
    </row>
    <row r="24" spans="1:6" x14ac:dyDescent="0.3">
      <c r="A24" s="6" t="s">
        <v>165</v>
      </c>
      <c r="B24" s="6"/>
      <c r="C24" s="131"/>
      <c r="D24" s="98"/>
      <c r="E24" s="97"/>
      <c r="F24" s="22"/>
    </row>
    <row r="25" spans="1:6" x14ac:dyDescent="0.3">
      <c r="A25" s="4"/>
      <c r="B25" s="4" t="s">
        <v>183</v>
      </c>
      <c r="C25" s="140">
        <f>+'3a Personnel'!L58</f>
        <v>0</v>
      </c>
      <c r="D25" s="104" t="e">
        <f>+'UBI % Worksheet'!$K$59</f>
        <v>#DIV/0!</v>
      </c>
      <c r="E25" s="97" t="e">
        <f>+C25*D25</f>
        <v>#DIV/0!</v>
      </c>
      <c r="F25" s="22" t="e">
        <f t="shared" ref="F25:F42" si="3">IF(C25*D25&lt;&gt;E25,"X","")</f>
        <v>#DIV/0!</v>
      </c>
    </row>
    <row r="26" spans="1:6" x14ac:dyDescent="0.3">
      <c r="A26" s="4"/>
      <c r="B26" s="4" t="s">
        <v>156</v>
      </c>
      <c r="C26" s="140">
        <f>+'3b Exp_Non-Pers'!L48</f>
        <v>0</v>
      </c>
      <c r="D26" s="104" t="e">
        <f>+'UBI % Worksheet'!$K$59</f>
        <v>#DIV/0!</v>
      </c>
      <c r="E26" s="97" t="e">
        <f t="shared" ref="E26:E41" si="4">+C26*D26</f>
        <v>#DIV/0!</v>
      </c>
      <c r="F26" s="22" t="e">
        <f t="shared" si="3"/>
        <v>#DIV/0!</v>
      </c>
    </row>
    <row r="27" spans="1:6" x14ac:dyDescent="0.3">
      <c r="A27" s="4"/>
      <c r="B27" s="4" t="s">
        <v>161</v>
      </c>
      <c r="C27" s="140">
        <f>+'3b Exp_Non-Pers'!L66</f>
        <v>0</v>
      </c>
      <c r="D27" s="104" t="e">
        <f>+'UBI % Worksheet'!$K$59</f>
        <v>#DIV/0!</v>
      </c>
      <c r="E27" s="97" t="e">
        <f t="shared" si="4"/>
        <v>#DIV/0!</v>
      </c>
      <c r="F27" s="22" t="e">
        <f t="shared" si="3"/>
        <v>#DIV/0!</v>
      </c>
    </row>
    <row r="28" spans="1:6" x14ac:dyDescent="0.3">
      <c r="A28" s="4"/>
      <c r="B28" s="4" t="s">
        <v>162</v>
      </c>
      <c r="C28" s="141">
        <f>+'3b Exp_Non-Pers'!L106</f>
        <v>0</v>
      </c>
      <c r="D28" s="104" t="e">
        <f>+'UBI % Worksheet'!$K$59</f>
        <v>#DIV/0!</v>
      </c>
      <c r="E28" s="97" t="e">
        <f t="shared" si="4"/>
        <v>#DIV/0!</v>
      </c>
      <c r="F28" s="22" t="e">
        <f t="shared" si="3"/>
        <v>#DIV/0!</v>
      </c>
    </row>
    <row r="29" spans="1:6" x14ac:dyDescent="0.3">
      <c r="A29" s="4"/>
      <c r="B29" s="4" t="s">
        <v>130</v>
      </c>
      <c r="C29" s="140">
        <f>+'3b Exp_Non-Pers'!L117</f>
        <v>0</v>
      </c>
      <c r="D29" s="104" t="e">
        <f>+'UBI % Worksheet'!$K$59</f>
        <v>#DIV/0!</v>
      </c>
      <c r="E29" s="97" t="e">
        <f t="shared" si="4"/>
        <v>#DIV/0!</v>
      </c>
      <c r="F29" s="22" t="e">
        <f t="shared" si="3"/>
        <v>#DIV/0!</v>
      </c>
    </row>
    <row r="30" spans="1:6" x14ac:dyDescent="0.3">
      <c r="A30" s="4"/>
      <c r="B30" s="4" t="s">
        <v>6</v>
      </c>
      <c r="C30" s="140">
        <f>+'3b Exp_Non-Pers'!L122</f>
        <v>0</v>
      </c>
      <c r="D30" s="104" t="e">
        <f>+'UBI % Worksheet'!$K$59</f>
        <v>#DIV/0!</v>
      </c>
      <c r="E30" s="97" t="e">
        <f t="shared" si="4"/>
        <v>#DIV/0!</v>
      </c>
      <c r="F30" s="22" t="e">
        <f t="shared" si="3"/>
        <v>#DIV/0!</v>
      </c>
    </row>
    <row r="31" spans="1:6" x14ac:dyDescent="0.3">
      <c r="A31" s="4"/>
      <c r="B31" s="4" t="s">
        <v>163</v>
      </c>
      <c r="C31" s="140">
        <f>+'3b Exp_Non-Pers'!L126</f>
        <v>0</v>
      </c>
      <c r="D31" s="104" t="e">
        <f>+'UBI % Worksheet'!$K$59</f>
        <v>#DIV/0!</v>
      </c>
      <c r="E31" s="97" t="e">
        <f t="shared" si="4"/>
        <v>#DIV/0!</v>
      </c>
      <c r="F31" s="22" t="e">
        <f t="shared" si="3"/>
        <v>#DIV/0!</v>
      </c>
    </row>
    <row r="32" spans="1:6" x14ac:dyDescent="0.3">
      <c r="A32" s="4"/>
      <c r="B32" s="4" t="s">
        <v>119</v>
      </c>
      <c r="C32" s="140">
        <f>+'3b Exp_Non-Pers'!L131</f>
        <v>0</v>
      </c>
      <c r="D32" s="104" t="e">
        <f>+'UBI % Worksheet'!$K$59</f>
        <v>#DIV/0!</v>
      </c>
      <c r="E32" s="97" t="e">
        <f t="shared" si="4"/>
        <v>#DIV/0!</v>
      </c>
      <c r="F32" s="22" t="e">
        <f t="shared" si="3"/>
        <v>#DIV/0!</v>
      </c>
    </row>
    <row r="33" spans="1:6" x14ac:dyDescent="0.3">
      <c r="A33" s="4"/>
      <c r="B33" s="4" t="s">
        <v>176</v>
      </c>
      <c r="C33" s="140">
        <f>+'3b Exp_Non-Pers'!L135</f>
        <v>0</v>
      </c>
      <c r="D33" s="104" t="e">
        <f>+'UBI % Worksheet'!$K$59</f>
        <v>#DIV/0!</v>
      </c>
      <c r="E33" s="97" t="e">
        <f t="shared" si="4"/>
        <v>#DIV/0!</v>
      </c>
      <c r="F33" s="22" t="e">
        <f t="shared" si="3"/>
        <v>#DIV/0!</v>
      </c>
    </row>
    <row r="34" spans="1:6" x14ac:dyDescent="0.3">
      <c r="A34" s="4"/>
      <c r="B34" s="4" t="s">
        <v>5</v>
      </c>
      <c r="C34" s="140">
        <f>+'3b Exp_Non-Pers'!L148</f>
        <v>0</v>
      </c>
      <c r="D34" s="104" t="e">
        <f>+'UBI % Worksheet'!$K$59</f>
        <v>#DIV/0!</v>
      </c>
      <c r="E34" s="97" t="e">
        <f t="shared" si="4"/>
        <v>#DIV/0!</v>
      </c>
      <c r="F34" s="22" t="e">
        <f t="shared" si="3"/>
        <v>#DIV/0!</v>
      </c>
    </row>
    <row r="35" spans="1:6" x14ac:dyDescent="0.3">
      <c r="A35" s="4"/>
      <c r="B35" s="4" t="s">
        <v>280</v>
      </c>
      <c r="C35" s="140">
        <f>+'3b Exp_Non-Pers'!L151</f>
        <v>0</v>
      </c>
      <c r="D35" s="157">
        <v>1</v>
      </c>
      <c r="E35" s="97">
        <f>+C35*D35</f>
        <v>0</v>
      </c>
      <c r="F35" s="22" t="str">
        <f t="shared" si="3"/>
        <v/>
      </c>
    </row>
    <row r="36" spans="1:6" x14ac:dyDescent="0.3">
      <c r="A36" s="4"/>
      <c r="B36" s="4" t="s">
        <v>249</v>
      </c>
      <c r="C36" s="140">
        <f>+'3b Exp_Non-Pers'!L154</f>
        <v>0</v>
      </c>
      <c r="D36" s="104" t="e">
        <f>+'UBI % Worksheet'!$K$59</f>
        <v>#DIV/0!</v>
      </c>
      <c r="E36" s="97" t="e">
        <f t="shared" si="4"/>
        <v>#DIV/0!</v>
      </c>
      <c r="F36" s="22" t="e">
        <f t="shared" si="3"/>
        <v>#DIV/0!</v>
      </c>
    </row>
    <row r="37" spans="1:6" x14ac:dyDescent="0.3">
      <c r="A37" s="4"/>
      <c r="B37" s="4" t="s">
        <v>211</v>
      </c>
      <c r="C37" s="140">
        <f>+'3b Exp_Non-Pers'!L155</f>
        <v>0</v>
      </c>
      <c r="D37" s="104" t="e">
        <f>+'UBI % Worksheet'!$K$59</f>
        <v>#DIV/0!</v>
      </c>
      <c r="E37" s="97" t="e">
        <f t="shared" si="4"/>
        <v>#DIV/0!</v>
      </c>
      <c r="F37" s="22" t="e">
        <f t="shared" si="3"/>
        <v>#DIV/0!</v>
      </c>
    </row>
    <row r="38" spans="1:6" x14ac:dyDescent="0.3">
      <c r="A38" s="4"/>
      <c r="B38" s="4" t="s">
        <v>212</v>
      </c>
      <c r="C38" s="140">
        <f>+'3b Exp_Non-Pers'!L156</f>
        <v>0</v>
      </c>
      <c r="D38" s="104" t="e">
        <f>+'UBI % Worksheet'!$K$59</f>
        <v>#DIV/0!</v>
      </c>
      <c r="E38" s="97" t="e">
        <f t="shared" si="4"/>
        <v>#DIV/0!</v>
      </c>
      <c r="F38" s="22" t="e">
        <f t="shared" si="3"/>
        <v>#DIV/0!</v>
      </c>
    </row>
    <row r="39" spans="1:6" x14ac:dyDescent="0.3">
      <c r="A39" s="4"/>
      <c r="B39" s="4" t="s">
        <v>213</v>
      </c>
      <c r="C39" s="140">
        <f>+'3b Exp_Non-Pers'!L157</f>
        <v>0</v>
      </c>
      <c r="D39" s="104" t="e">
        <f>+'UBI % Worksheet'!$K$59</f>
        <v>#DIV/0!</v>
      </c>
      <c r="E39" s="97" t="e">
        <f t="shared" si="4"/>
        <v>#DIV/0!</v>
      </c>
      <c r="F39" s="22" t="e">
        <f t="shared" si="3"/>
        <v>#DIV/0!</v>
      </c>
    </row>
    <row r="40" spans="1:6" x14ac:dyDescent="0.3">
      <c r="A40" s="4"/>
      <c r="B40" s="4" t="s">
        <v>214</v>
      </c>
      <c r="C40" s="140">
        <f>+'3b Exp_Non-Pers'!L158</f>
        <v>0</v>
      </c>
      <c r="D40" s="104" t="e">
        <f>+'UBI % Worksheet'!$K$59</f>
        <v>#DIV/0!</v>
      </c>
      <c r="E40" s="97" t="e">
        <f t="shared" si="4"/>
        <v>#DIV/0!</v>
      </c>
      <c r="F40" s="22" t="e">
        <f t="shared" si="3"/>
        <v>#DIV/0!</v>
      </c>
    </row>
    <row r="41" spans="1:6" x14ac:dyDescent="0.3">
      <c r="A41" s="4"/>
      <c r="B41" s="4" t="s">
        <v>215</v>
      </c>
      <c r="C41" s="140">
        <f>+'3b Exp_Non-Pers'!L159</f>
        <v>0</v>
      </c>
      <c r="D41" s="104" t="e">
        <f>+'UBI % Worksheet'!$K$59</f>
        <v>#DIV/0!</v>
      </c>
      <c r="E41" s="97" t="e">
        <f t="shared" si="4"/>
        <v>#DIV/0!</v>
      </c>
      <c r="F41" s="22" t="e">
        <f t="shared" si="3"/>
        <v>#DIV/0!</v>
      </c>
    </row>
    <row r="42" spans="1:6" x14ac:dyDescent="0.3">
      <c r="A42" s="4"/>
      <c r="B42" s="4" t="s">
        <v>216</v>
      </c>
      <c r="C42" s="140">
        <f>+'3b Exp_Non-Pers'!L160</f>
        <v>0</v>
      </c>
      <c r="D42" s="104" t="e">
        <f>+'UBI % Worksheet'!$K$59</f>
        <v>#DIV/0!</v>
      </c>
      <c r="E42" s="97" t="e">
        <f t="shared" ref="E42" si="5">+C42*D42</f>
        <v>#DIV/0!</v>
      </c>
      <c r="F42" s="22" t="e">
        <f t="shared" si="3"/>
        <v>#DIV/0!</v>
      </c>
    </row>
    <row r="43" spans="1:6" ht="17.25" thickBot="1" x14ac:dyDescent="0.35">
      <c r="B43" s="115" t="s">
        <v>7</v>
      </c>
      <c r="C43" s="124">
        <f>SUM(C25:C42)</f>
        <v>0</v>
      </c>
      <c r="D43" s="98"/>
      <c r="E43" s="108" t="e">
        <f>SUM(E25:E42)</f>
        <v>#DIV/0!</v>
      </c>
      <c r="F43" s="5"/>
    </row>
    <row r="44" spans="1:6" x14ac:dyDescent="0.3">
      <c r="C44" s="125"/>
      <c r="E44" s="100"/>
      <c r="F44" s="5"/>
    </row>
    <row r="45" spans="1:6" ht="17.25" thickBot="1" x14ac:dyDescent="0.35">
      <c r="B45" s="115" t="s">
        <v>191</v>
      </c>
      <c r="C45" s="126">
        <f>+C22-C43</f>
        <v>0</v>
      </c>
      <c r="E45" s="109" t="e">
        <f>+E22-E43</f>
        <v>#DIV/0!</v>
      </c>
      <c r="F45" s="5"/>
    </row>
    <row r="46" spans="1:6" ht="17.25" thickTop="1" x14ac:dyDescent="0.3">
      <c r="B46" s="115"/>
      <c r="C46" s="121"/>
      <c r="E46" s="106"/>
      <c r="F46" s="5"/>
    </row>
    <row r="47" spans="1:6" x14ac:dyDescent="0.3">
      <c r="A47" s="6" t="s">
        <v>410</v>
      </c>
      <c r="B47" s="4"/>
      <c r="C47" s="131"/>
      <c r="D47" s="132"/>
      <c r="E47" s="133"/>
      <c r="F47" s="5"/>
    </row>
    <row r="48" spans="1:6" x14ac:dyDescent="0.3">
      <c r="A48" s="4"/>
      <c r="B48" s="4" t="s">
        <v>8</v>
      </c>
      <c r="C48" s="134">
        <v>0</v>
      </c>
      <c r="D48" s="135" t="e">
        <f>+'UBI % Worksheet'!$K$59</f>
        <v>#DIV/0!</v>
      </c>
      <c r="E48" s="136" t="e">
        <f t="shared" ref="E48:E49" si="6">+C48*D48</f>
        <v>#DIV/0!</v>
      </c>
      <c r="F48" s="22" t="e">
        <f t="shared" ref="F48:F49" si="7">IF(C48*D48&lt;&gt;E48,"X","")</f>
        <v>#DIV/0!</v>
      </c>
    </row>
    <row r="49" spans="1:6" x14ac:dyDescent="0.3">
      <c r="A49" s="4"/>
      <c r="B49" s="10" t="s">
        <v>9</v>
      </c>
      <c r="C49" s="134">
        <v>0</v>
      </c>
      <c r="D49" s="135" t="e">
        <f>+'UBI % Worksheet'!$K$59</f>
        <v>#DIV/0!</v>
      </c>
      <c r="E49" s="136" t="e">
        <f t="shared" si="6"/>
        <v>#DIV/0!</v>
      </c>
      <c r="F49" s="22" t="e">
        <f t="shared" si="7"/>
        <v>#DIV/0!</v>
      </c>
    </row>
    <row r="50" spans="1:6" ht="17.25" thickBot="1" x14ac:dyDescent="0.35">
      <c r="A50" s="4"/>
      <c r="B50" s="9" t="s">
        <v>10</v>
      </c>
      <c r="C50" s="137">
        <f>+C48+C49</f>
        <v>0</v>
      </c>
      <c r="D50" s="138"/>
      <c r="E50" s="139" t="e">
        <f>+E48+E49</f>
        <v>#DIV/0!</v>
      </c>
      <c r="F50" s="5"/>
    </row>
    <row r="51" spans="1:6" x14ac:dyDescent="0.3">
      <c r="C51" s="119"/>
      <c r="E51" s="97"/>
      <c r="F51" s="5"/>
    </row>
    <row r="52" spans="1:6" ht="17.25" thickBot="1" x14ac:dyDescent="0.35">
      <c r="B52" s="115" t="s">
        <v>190</v>
      </c>
      <c r="C52" s="127">
        <f>+C45-C50</f>
        <v>0</v>
      </c>
      <c r="E52" s="110" t="e">
        <f>+E45-E50</f>
        <v>#DIV/0!</v>
      </c>
      <c r="F52" s="5"/>
    </row>
    <row r="53" spans="1:6" ht="18" thickTop="1" thickBot="1" x14ac:dyDescent="0.35">
      <c r="C53" s="119"/>
      <c r="E53" s="111"/>
      <c r="F53" s="5"/>
    </row>
    <row r="55" spans="1:6" x14ac:dyDescent="0.3">
      <c r="D55" s="24"/>
    </row>
    <row r="56" spans="1:6" x14ac:dyDescent="0.3">
      <c r="D56" s="24"/>
    </row>
    <row r="57" spans="1:6" x14ac:dyDescent="0.3">
      <c r="D57" s="24"/>
    </row>
  </sheetData>
  <sheetProtection formatCells="0" formatColumns="0" formatRows="0" insertColumns="0" insertRows="0" insertHyperlinks="0" deleteColumns="0" deleteRows="0" sort="0" autoFilter="0" pivotTables="0"/>
  <mergeCells count="3">
    <mergeCell ref="D1:G3"/>
    <mergeCell ref="A5:C5"/>
    <mergeCell ref="A1:C1"/>
  </mergeCells>
  <pageMargins left="0.7" right="0.7" top="0.75" bottom="0.75" header="0.3" footer="0.3"/>
  <pageSetup scale="67" orientation="portrait" r:id="rId1"/>
  <headerFooter>
    <oddFooter>&amp;R&amp;F</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57D783C3-AEDE-485E-80DA-C25494230C61}">
            <xm:f>'1 Income'!$L$47</xm:f>
            <x14:dxf>
              <fill>
                <patternFill>
                  <bgColor rgb="FFFF0000"/>
                </patternFill>
              </fill>
            </x14:dxf>
          </x14:cfRule>
          <xm:sqref>C14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workbookViewId="0">
      <pane ySplit="10" topLeftCell="A11" activePane="bottomLeft" state="frozen"/>
      <selection pane="bottomLeft" activeCell="A11" sqref="A11"/>
    </sheetView>
  </sheetViews>
  <sheetFormatPr defaultRowHeight="15" x14ac:dyDescent="0.25"/>
  <cols>
    <col min="1" max="1" width="10.7109375" style="32" customWidth="1"/>
    <col min="2" max="2" width="9.5703125" style="31" customWidth="1"/>
    <col min="3" max="3" width="49.140625" style="32" customWidth="1"/>
    <col min="4" max="7" width="13.140625" style="32" customWidth="1"/>
    <col min="8" max="10" width="13.140625" style="32" hidden="1" customWidth="1"/>
    <col min="11" max="11" width="2" style="32" customWidth="1"/>
    <col min="12" max="12" width="14.28515625" style="32" customWidth="1"/>
    <col min="13" max="13" width="2.5703125" style="32" bestFit="1" customWidth="1"/>
    <col min="14" max="16384" width="9.140625" style="32"/>
  </cols>
  <sheetData>
    <row r="1" spans="1:12" customFormat="1" ht="24" customHeight="1" x14ac:dyDescent="0.25">
      <c r="A1" s="21" t="str">
        <f>+'UBI Financial Statement'!$A$1</f>
        <v>Enter the Name of the Department/Activity Here</v>
      </c>
      <c r="B1" s="22"/>
      <c r="D1" s="53"/>
      <c r="E1" s="54"/>
      <c r="F1" s="54"/>
      <c r="G1" s="54"/>
      <c r="H1" s="54"/>
      <c r="I1" s="54"/>
    </row>
    <row r="2" spans="1:12" customFormat="1" ht="37.5" customHeight="1" x14ac:dyDescent="0.25">
      <c r="A2" s="20" t="s">
        <v>0</v>
      </c>
      <c r="B2" s="22"/>
      <c r="D2" s="53"/>
      <c r="E2" s="278" t="s">
        <v>460</v>
      </c>
      <c r="F2" s="278"/>
      <c r="G2" s="278"/>
      <c r="H2" s="278"/>
      <c r="I2" s="278"/>
      <c r="J2" s="278"/>
    </row>
    <row r="3" spans="1:12" customFormat="1" ht="29.25" customHeight="1" x14ac:dyDescent="0.25">
      <c r="A3" s="21" t="str">
        <f>'UBI Financial Statement'!A3</f>
        <v>For the Year Ended June 30, 2024</v>
      </c>
      <c r="B3" s="22"/>
      <c r="D3" s="53"/>
      <c r="E3" s="278"/>
      <c r="F3" s="278"/>
      <c r="G3" s="278"/>
      <c r="H3" s="278"/>
      <c r="I3" s="278"/>
      <c r="J3" s="278"/>
    </row>
    <row r="4" spans="1:12" customFormat="1" ht="21" customHeight="1" x14ac:dyDescent="0.25">
      <c r="A4" s="55" t="s">
        <v>154</v>
      </c>
      <c r="B4" s="22"/>
      <c r="D4" s="53"/>
      <c r="E4" s="54"/>
      <c r="F4" s="54"/>
      <c r="G4" s="54"/>
      <c r="H4" s="54"/>
      <c r="I4" s="54"/>
    </row>
    <row r="5" spans="1:12" ht="16.5" x14ac:dyDescent="0.3">
      <c r="A5" s="24"/>
      <c r="B5" s="36"/>
      <c r="C5" s="37" t="s">
        <v>141</v>
      </c>
      <c r="D5" s="38"/>
      <c r="E5" s="38"/>
      <c r="F5" s="38"/>
      <c r="G5" s="38"/>
      <c r="H5" s="38"/>
      <c r="I5" s="38"/>
      <c r="J5" s="39"/>
      <c r="K5" s="40"/>
      <c r="L5" s="40"/>
    </row>
    <row r="6" spans="1:12" ht="16.5" x14ac:dyDescent="0.3">
      <c r="A6" s="40"/>
      <c r="B6" s="36"/>
      <c r="C6" s="37" t="s">
        <v>142</v>
      </c>
      <c r="D6" s="38"/>
      <c r="E6" s="38"/>
      <c r="F6" s="38"/>
      <c r="G6" s="38"/>
      <c r="H6" s="38"/>
      <c r="I6" s="38"/>
      <c r="J6" s="39"/>
      <c r="K6" s="40"/>
      <c r="L6" s="40"/>
    </row>
    <row r="7" spans="1:12" ht="16.5" x14ac:dyDescent="0.3">
      <c r="A7" s="35"/>
      <c r="B7" s="36"/>
      <c r="C7" s="41" t="s">
        <v>140</v>
      </c>
      <c r="D7" s="42"/>
      <c r="E7" s="42"/>
      <c r="F7" s="42"/>
      <c r="G7" s="42"/>
      <c r="H7" s="42"/>
      <c r="I7" s="42"/>
      <c r="J7" s="43"/>
      <c r="K7" s="40"/>
      <c r="L7" s="40"/>
    </row>
    <row r="8" spans="1:12" ht="16.5" x14ac:dyDescent="0.3">
      <c r="A8" s="40"/>
      <c r="B8" s="36"/>
      <c r="C8" s="201" t="s">
        <v>443</v>
      </c>
      <c r="D8" s="42"/>
      <c r="E8" s="42"/>
      <c r="F8" s="42"/>
      <c r="G8" s="42"/>
      <c r="H8" s="42"/>
      <c r="I8" s="42"/>
      <c r="J8" s="43"/>
      <c r="K8" s="40"/>
      <c r="L8" s="40"/>
    </row>
    <row r="9" spans="1:12" ht="17.25" thickBot="1" x14ac:dyDescent="0.35">
      <c r="A9" s="40"/>
      <c r="B9" s="36"/>
      <c r="C9" s="41"/>
      <c r="D9" s="44"/>
      <c r="E9" s="45"/>
      <c r="F9" s="45"/>
      <c r="G9" s="45"/>
      <c r="H9" s="45"/>
      <c r="I9" s="45"/>
      <c r="J9" s="40"/>
      <c r="K9" s="40"/>
      <c r="L9" s="40"/>
    </row>
    <row r="10" spans="1:12" s="46" customFormat="1" ht="17.25" thickTop="1" thickBot="1" x14ac:dyDescent="0.3">
      <c r="A10" s="177" t="s">
        <v>117</v>
      </c>
      <c r="B10" s="177" t="s">
        <v>115</v>
      </c>
      <c r="C10" s="177" t="s">
        <v>116</v>
      </c>
      <c r="D10" s="178" t="s">
        <v>122</v>
      </c>
      <c r="E10" s="178" t="s">
        <v>123</v>
      </c>
      <c r="F10" s="178" t="s">
        <v>124</v>
      </c>
      <c r="G10" s="178" t="s">
        <v>125</v>
      </c>
      <c r="H10" s="178" t="s">
        <v>126</v>
      </c>
      <c r="I10" s="178" t="s">
        <v>127</v>
      </c>
      <c r="J10" s="178" t="s">
        <v>128</v>
      </c>
      <c r="K10" s="64"/>
      <c r="L10" s="177" t="s">
        <v>114</v>
      </c>
    </row>
    <row r="11" spans="1:12" ht="17.25" thickTop="1" x14ac:dyDescent="0.3">
      <c r="A11" s="196" t="s">
        <v>154</v>
      </c>
      <c r="B11" s="197">
        <v>440400</v>
      </c>
      <c r="C11" s="198" t="s">
        <v>145</v>
      </c>
      <c r="D11" s="199">
        <v>0</v>
      </c>
      <c r="E11" s="199"/>
      <c r="F11" s="199"/>
      <c r="G11" s="199"/>
      <c r="H11" s="199"/>
      <c r="I11" s="199"/>
      <c r="J11" s="199"/>
      <c r="K11" s="199"/>
      <c r="L11" s="199">
        <f t="shared" ref="L11:L45" si="0">SUM(D11:K11)</f>
        <v>0</v>
      </c>
    </row>
    <row r="12" spans="1:12" ht="16.5" x14ac:dyDescent="0.3">
      <c r="A12" s="196" t="s">
        <v>154</v>
      </c>
      <c r="B12" s="197">
        <v>440410</v>
      </c>
      <c r="C12" s="198" t="s">
        <v>389</v>
      </c>
      <c r="D12" s="199">
        <v>0</v>
      </c>
      <c r="E12" s="199"/>
      <c r="F12" s="199"/>
      <c r="G12" s="199"/>
      <c r="H12" s="199"/>
      <c r="I12" s="199"/>
      <c r="J12" s="199"/>
      <c r="K12" s="199"/>
      <c r="L12" s="199">
        <f t="shared" si="0"/>
        <v>0</v>
      </c>
    </row>
    <row r="13" spans="1:12" ht="16.5" x14ac:dyDescent="0.3">
      <c r="A13" s="196" t="s">
        <v>154</v>
      </c>
      <c r="B13" s="197">
        <v>440420</v>
      </c>
      <c r="C13" s="198" t="s">
        <v>390</v>
      </c>
      <c r="D13" s="199">
        <v>0</v>
      </c>
      <c r="E13" s="199"/>
      <c r="F13" s="199"/>
      <c r="G13" s="199"/>
      <c r="H13" s="199"/>
      <c r="I13" s="199"/>
      <c r="J13" s="199"/>
      <c r="K13" s="199"/>
      <c r="L13" s="199">
        <f t="shared" si="0"/>
        <v>0</v>
      </c>
    </row>
    <row r="14" spans="1:12" ht="16.5" x14ac:dyDescent="0.3">
      <c r="A14" s="196" t="s">
        <v>154</v>
      </c>
      <c r="B14" s="197">
        <v>440430</v>
      </c>
      <c r="C14" s="198" t="s">
        <v>393</v>
      </c>
      <c r="D14" s="199">
        <v>0</v>
      </c>
      <c r="E14" s="199"/>
      <c r="F14" s="199"/>
      <c r="G14" s="199"/>
      <c r="H14" s="199"/>
      <c r="I14" s="199"/>
      <c r="J14" s="199"/>
      <c r="K14" s="199"/>
      <c r="L14" s="199">
        <f t="shared" si="0"/>
        <v>0</v>
      </c>
    </row>
    <row r="15" spans="1:12" ht="16.5" x14ac:dyDescent="0.3">
      <c r="A15" s="196" t="s">
        <v>154</v>
      </c>
      <c r="B15" s="197">
        <v>440440</v>
      </c>
      <c r="C15" s="198" t="s">
        <v>478</v>
      </c>
      <c r="D15" s="199">
        <v>0</v>
      </c>
      <c r="E15" s="199"/>
      <c r="F15" s="199"/>
      <c r="G15" s="199"/>
      <c r="H15" s="199"/>
      <c r="I15" s="199"/>
      <c r="J15" s="199"/>
      <c r="K15" s="199"/>
      <c r="L15" s="199">
        <f t="shared" ref="L15" si="1">SUM(D15:K15)</f>
        <v>0</v>
      </c>
    </row>
    <row r="16" spans="1:12" ht="16.5" x14ac:dyDescent="0.3">
      <c r="A16" s="196" t="s">
        <v>154</v>
      </c>
      <c r="B16" s="197">
        <v>440445</v>
      </c>
      <c r="C16" s="198" t="s">
        <v>436</v>
      </c>
      <c r="D16" s="199">
        <v>0</v>
      </c>
      <c r="E16" s="199"/>
      <c r="F16" s="199"/>
      <c r="G16" s="199"/>
      <c r="H16" s="199"/>
      <c r="I16" s="199"/>
      <c r="J16" s="199"/>
      <c r="K16" s="199"/>
      <c r="L16" s="199">
        <f t="shared" ref="L16:L18" si="2">SUM(D16:K16)</f>
        <v>0</v>
      </c>
    </row>
    <row r="17" spans="1:12" ht="16.5" x14ac:dyDescent="0.3">
      <c r="A17" s="196" t="s">
        <v>154</v>
      </c>
      <c r="B17" s="197">
        <v>440450</v>
      </c>
      <c r="C17" s="198" t="s">
        <v>502</v>
      </c>
      <c r="D17" s="199">
        <v>0</v>
      </c>
      <c r="E17" s="199"/>
      <c r="F17" s="199"/>
      <c r="G17" s="199"/>
      <c r="H17" s="199"/>
      <c r="I17" s="199"/>
      <c r="J17" s="199"/>
      <c r="K17" s="199"/>
      <c r="L17" s="199">
        <f t="shared" si="2"/>
        <v>0</v>
      </c>
    </row>
    <row r="18" spans="1:12" ht="16.5" x14ac:dyDescent="0.3">
      <c r="A18" s="196" t="s">
        <v>154</v>
      </c>
      <c r="B18" s="197">
        <v>440480</v>
      </c>
      <c r="C18" s="198" t="s">
        <v>437</v>
      </c>
      <c r="D18" s="199">
        <v>0</v>
      </c>
      <c r="E18" s="199"/>
      <c r="F18" s="199"/>
      <c r="G18" s="199"/>
      <c r="H18" s="199"/>
      <c r="I18" s="199"/>
      <c r="J18" s="199"/>
      <c r="K18" s="199"/>
      <c r="L18" s="199">
        <f t="shared" si="2"/>
        <v>0</v>
      </c>
    </row>
    <row r="19" spans="1:12" ht="16.5" x14ac:dyDescent="0.3">
      <c r="A19" s="196" t="s">
        <v>154</v>
      </c>
      <c r="B19" s="197">
        <v>440490</v>
      </c>
      <c r="C19" s="198" t="s">
        <v>438</v>
      </c>
      <c r="D19" s="199">
        <v>0</v>
      </c>
      <c r="E19" s="199"/>
      <c r="F19" s="199"/>
      <c r="G19" s="199"/>
      <c r="H19" s="199"/>
      <c r="I19" s="199"/>
      <c r="J19" s="199"/>
      <c r="K19" s="199"/>
      <c r="L19" s="199">
        <f t="shared" ref="L19" si="3">SUM(D19:K19)</f>
        <v>0</v>
      </c>
    </row>
    <row r="20" spans="1:12" ht="16.5" x14ac:dyDescent="0.3">
      <c r="A20" s="160" t="s">
        <v>154</v>
      </c>
      <c r="B20" s="192">
        <v>440500</v>
      </c>
      <c r="C20" s="160" t="s">
        <v>146</v>
      </c>
      <c r="D20" s="195">
        <v>0</v>
      </c>
      <c r="E20" s="195"/>
      <c r="F20" s="195"/>
      <c r="G20" s="195"/>
      <c r="H20" s="195"/>
      <c r="I20" s="195"/>
      <c r="J20" s="195"/>
      <c r="K20" s="195"/>
      <c r="L20" s="195">
        <f t="shared" si="0"/>
        <v>0</v>
      </c>
    </row>
    <row r="21" spans="1:12" ht="16.5" x14ac:dyDescent="0.3">
      <c r="A21" s="51" t="s">
        <v>154</v>
      </c>
      <c r="B21" s="52">
        <v>441600</v>
      </c>
      <c r="C21" s="160" t="s">
        <v>391</v>
      </c>
      <c r="D21" s="195">
        <v>0</v>
      </c>
      <c r="E21" s="47"/>
      <c r="F21" s="47"/>
      <c r="G21" s="47"/>
      <c r="H21" s="47"/>
      <c r="I21" s="47"/>
      <c r="J21" s="47"/>
      <c r="K21" s="47"/>
      <c r="L21" s="47">
        <f t="shared" si="0"/>
        <v>0</v>
      </c>
    </row>
    <row r="22" spans="1:12" ht="16.5" x14ac:dyDescent="0.3">
      <c r="A22" s="51" t="s">
        <v>154</v>
      </c>
      <c r="B22" s="52">
        <v>441700</v>
      </c>
      <c r="C22" s="160" t="s">
        <v>392</v>
      </c>
      <c r="D22" s="195">
        <v>0</v>
      </c>
      <c r="E22" s="47"/>
      <c r="F22" s="47"/>
      <c r="G22" s="47"/>
      <c r="H22" s="47"/>
      <c r="I22" s="47"/>
      <c r="J22" s="47"/>
      <c r="K22" s="47"/>
      <c r="L22" s="47">
        <f t="shared" si="0"/>
        <v>0</v>
      </c>
    </row>
    <row r="23" spans="1:12" ht="16.5" x14ac:dyDescent="0.3">
      <c r="A23" s="51" t="s">
        <v>154</v>
      </c>
      <c r="B23" s="52">
        <v>442100</v>
      </c>
      <c r="C23" s="4" t="s">
        <v>445</v>
      </c>
      <c r="D23" s="195">
        <v>0</v>
      </c>
      <c r="E23" s="47"/>
      <c r="F23" s="47"/>
      <c r="G23" s="47"/>
      <c r="H23" s="47"/>
      <c r="I23" s="47"/>
      <c r="J23" s="47"/>
      <c r="K23" s="47"/>
      <c r="L23" s="47">
        <f t="shared" si="0"/>
        <v>0</v>
      </c>
    </row>
    <row r="24" spans="1:12" ht="16.5" x14ac:dyDescent="0.3">
      <c r="A24" s="51" t="s">
        <v>154</v>
      </c>
      <c r="B24" s="52">
        <v>442200</v>
      </c>
      <c r="C24" s="4" t="s">
        <v>446</v>
      </c>
      <c r="D24" s="195">
        <v>0</v>
      </c>
      <c r="E24" s="47"/>
      <c r="F24" s="47"/>
      <c r="G24" s="47"/>
      <c r="H24" s="47"/>
      <c r="I24" s="47"/>
      <c r="J24" s="47"/>
      <c r="K24" s="47"/>
      <c r="L24" s="47">
        <f t="shared" si="0"/>
        <v>0</v>
      </c>
    </row>
    <row r="25" spans="1:12" ht="16.5" x14ac:dyDescent="0.3">
      <c r="A25" s="51" t="s">
        <v>154</v>
      </c>
      <c r="B25" s="52">
        <v>442300</v>
      </c>
      <c r="C25" s="160" t="s">
        <v>147</v>
      </c>
      <c r="D25" s="195">
        <v>0</v>
      </c>
      <c r="E25" s="47"/>
      <c r="F25" s="47"/>
      <c r="G25" s="47"/>
      <c r="H25" s="47"/>
      <c r="I25" s="47"/>
      <c r="J25" s="47"/>
      <c r="K25" s="47"/>
      <c r="L25" s="47">
        <f t="shared" si="0"/>
        <v>0</v>
      </c>
    </row>
    <row r="26" spans="1:12" ht="16.5" x14ac:dyDescent="0.3">
      <c r="A26" s="51" t="s">
        <v>154</v>
      </c>
      <c r="B26" s="52">
        <v>442400</v>
      </c>
      <c r="C26" s="160" t="s">
        <v>394</v>
      </c>
      <c r="D26" s="195">
        <v>0</v>
      </c>
      <c r="E26" s="47"/>
      <c r="F26" s="47"/>
      <c r="G26" s="47"/>
      <c r="H26" s="47"/>
      <c r="I26" s="47"/>
      <c r="J26" s="47"/>
      <c r="K26" s="47"/>
      <c r="L26" s="47">
        <f t="shared" si="0"/>
        <v>0</v>
      </c>
    </row>
    <row r="27" spans="1:12" ht="16.5" x14ac:dyDescent="0.3">
      <c r="A27" s="51" t="s">
        <v>154</v>
      </c>
      <c r="B27" s="52">
        <v>442500</v>
      </c>
      <c r="C27" s="160" t="s">
        <v>148</v>
      </c>
      <c r="D27" s="195">
        <v>0</v>
      </c>
      <c r="E27" s="47"/>
      <c r="F27" s="47"/>
      <c r="G27" s="47"/>
      <c r="H27" s="47"/>
      <c r="I27" s="47"/>
      <c r="J27" s="47"/>
      <c r="K27" s="47"/>
      <c r="L27" s="47">
        <f t="shared" si="0"/>
        <v>0</v>
      </c>
    </row>
    <row r="28" spans="1:12" ht="16.5" x14ac:dyDescent="0.3">
      <c r="A28" s="51" t="s">
        <v>154</v>
      </c>
      <c r="B28" s="52">
        <v>442600</v>
      </c>
      <c r="C28" s="160" t="s">
        <v>381</v>
      </c>
      <c r="D28" s="195">
        <v>0</v>
      </c>
      <c r="E28" s="47"/>
      <c r="F28" s="47"/>
      <c r="G28" s="47"/>
      <c r="H28" s="47"/>
      <c r="I28" s="47"/>
      <c r="J28" s="47"/>
      <c r="K28" s="47"/>
      <c r="L28" s="47">
        <f t="shared" si="0"/>
        <v>0</v>
      </c>
    </row>
    <row r="29" spans="1:12" ht="16.5" x14ac:dyDescent="0.3">
      <c r="A29" s="51" t="s">
        <v>154</v>
      </c>
      <c r="B29" s="52">
        <v>442700</v>
      </c>
      <c r="C29" s="160" t="s">
        <v>439</v>
      </c>
      <c r="D29" s="195">
        <v>0</v>
      </c>
      <c r="E29" s="47"/>
      <c r="F29" s="47"/>
      <c r="G29" s="47"/>
      <c r="H29" s="47"/>
      <c r="I29" s="47"/>
      <c r="J29" s="47"/>
      <c r="K29" s="47"/>
      <c r="L29" s="47">
        <f t="shared" si="0"/>
        <v>0</v>
      </c>
    </row>
    <row r="30" spans="1:12" ht="16.5" x14ac:dyDescent="0.3">
      <c r="A30" s="51" t="s">
        <v>154</v>
      </c>
      <c r="B30" s="52">
        <v>442800</v>
      </c>
      <c r="C30" s="160" t="s">
        <v>382</v>
      </c>
      <c r="D30" s="195">
        <v>0</v>
      </c>
      <c r="E30" s="47"/>
      <c r="F30" s="47"/>
      <c r="G30" s="47"/>
      <c r="H30" s="47"/>
      <c r="I30" s="47"/>
      <c r="J30" s="47"/>
      <c r="K30" s="47"/>
      <c r="L30" s="47">
        <f t="shared" si="0"/>
        <v>0</v>
      </c>
    </row>
    <row r="31" spans="1:12" ht="16.5" x14ac:dyDescent="0.3">
      <c r="A31" s="51" t="s">
        <v>154</v>
      </c>
      <c r="B31" s="52">
        <v>442900</v>
      </c>
      <c r="C31" s="160" t="s">
        <v>440</v>
      </c>
      <c r="D31" s="195">
        <v>0</v>
      </c>
      <c r="E31" s="47"/>
      <c r="F31" s="47"/>
      <c r="G31" s="47"/>
      <c r="H31" s="47"/>
      <c r="I31" s="47"/>
      <c r="J31" s="47"/>
      <c r="K31" s="47"/>
      <c r="L31" s="47">
        <f t="shared" ref="L31" si="4">SUM(D31:K31)</f>
        <v>0</v>
      </c>
    </row>
    <row r="32" spans="1:12" ht="16.5" x14ac:dyDescent="0.3">
      <c r="A32" s="51" t="s">
        <v>154</v>
      </c>
      <c r="B32" s="52">
        <v>444000</v>
      </c>
      <c r="C32" s="160" t="s">
        <v>383</v>
      </c>
      <c r="D32" s="195">
        <v>0</v>
      </c>
      <c r="E32" s="47"/>
      <c r="F32" s="47"/>
      <c r="G32" s="47"/>
      <c r="H32" s="47"/>
      <c r="I32" s="47"/>
      <c r="J32" s="47"/>
      <c r="K32" s="47"/>
      <c r="L32" s="47">
        <f t="shared" si="0"/>
        <v>0</v>
      </c>
    </row>
    <row r="33" spans="1:13" ht="16.5" x14ac:dyDescent="0.3">
      <c r="A33" s="51" t="s">
        <v>154</v>
      </c>
      <c r="B33" s="52">
        <v>444100</v>
      </c>
      <c r="C33" s="160" t="s">
        <v>384</v>
      </c>
      <c r="D33" s="195">
        <v>0</v>
      </c>
      <c r="E33" s="47"/>
      <c r="F33" s="47"/>
      <c r="G33" s="47"/>
      <c r="H33" s="47"/>
      <c r="I33" s="47"/>
      <c r="J33" s="47"/>
      <c r="K33" s="47"/>
      <c r="L33" s="47">
        <f t="shared" si="0"/>
        <v>0</v>
      </c>
    </row>
    <row r="34" spans="1:13" ht="16.5" x14ac:dyDescent="0.3">
      <c r="A34" s="51" t="s">
        <v>154</v>
      </c>
      <c r="B34" s="52">
        <v>445000</v>
      </c>
      <c r="C34" s="160" t="s">
        <v>385</v>
      </c>
      <c r="D34" s="195">
        <v>0</v>
      </c>
      <c r="E34" s="47"/>
      <c r="F34" s="47"/>
      <c r="G34" s="47"/>
      <c r="H34" s="47"/>
      <c r="I34" s="47"/>
      <c r="J34" s="47"/>
      <c r="K34" s="47"/>
      <c r="L34" s="47">
        <f t="shared" si="0"/>
        <v>0</v>
      </c>
    </row>
    <row r="35" spans="1:13" ht="16.5" x14ac:dyDescent="0.3">
      <c r="A35" s="51" t="s">
        <v>154</v>
      </c>
      <c r="B35" s="52">
        <v>445100</v>
      </c>
      <c r="C35" s="160" t="s">
        <v>442</v>
      </c>
      <c r="D35" s="195">
        <v>0</v>
      </c>
      <c r="E35" s="47"/>
      <c r="F35" s="47"/>
      <c r="G35" s="47"/>
      <c r="H35" s="47"/>
      <c r="I35" s="47"/>
      <c r="J35" s="47"/>
      <c r="K35" s="47"/>
      <c r="L35" s="47">
        <f t="shared" si="0"/>
        <v>0</v>
      </c>
    </row>
    <row r="36" spans="1:13" ht="16.5" x14ac:dyDescent="0.3">
      <c r="A36" s="51" t="s">
        <v>154</v>
      </c>
      <c r="B36" s="52">
        <v>461000</v>
      </c>
      <c r="C36" s="160" t="s">
        <v>149</v>
      </c>
      <c r="D36" s="195">
        <v>0</v>
      </c>
      <c r="E36" s="47"/>
      <c r="F36" s="47"/>
      <c r="G36" s="47"/>
      <c r="H36" s="47"/>
      <c r="I36" s="47"/>
      <c r="J36" s="47"/>
      <c r="K36" s="47"/>
      <c r="L36" s="47">
        <f t="shared" si="0"/>
        <v>0</v>
      </c>
    </row>
    <row r="37" spans="1:13" ht="16.5" x14ac:dyDescent="0.3">
      <c r="A37" s="51" t="s">
        <v>154</v>
      </c>
      <c r="B37" s="52">
        <v>462000</v>
      </c>
      <c r="C37" s="160" t="s">
        <v>150</v>
      </c>
      <c r="D37" s="195">
        <v>0</v>
      </c>
      <c r="E37" s="47"/>
      <c r="F37" s="47"/>
      <c r="G37" s="47"/>
      <c r="H37" s="47"/>
      <c r="I37" s="47"/>
      <c r="J37" s="47"/>
      <c r="K37" s="47"/>
      <c r="L37" s="47">
        <f t="shared" si="0"/>
        <v>0</v>
      </c>
    </row>
    <row r="38" spans="1:13" ht="16.5" x14ac:dyDescent="0.3">
      <c r="A38" s="51" t="s">
        <v>154</v>
      </c>
      <c r="B38" s="52">
        <v>463000</v>
      </c>
      <c r="C38" s="160" t="s">
        <v>151</v>
      </c>
      <c r="D38" s="195">
        <v>0</v>
      </c>
      <c r="E38" s="47"/>
      <c r="F38" s="47"/>
      <c r="G38" s="47"/>
      <c r="H38" s="47"/>
      <c r="I38" s="47"/>
      <c r="J38" s="47"/>
      <c r="K38" s="47"/>
      <c r="L38" s="47">
        <f t="shared" si="0"/>
        <v>0</v>
      </c>
    </row>
    <row r="39" spans="1:13" ht="16.5" x14ac:dyDescent="0.3">
      <c r="A39" s="51" t="s">
        <v>154</v>
      </c>
      <c r="B39" s="52">
        <v>464000</v>
      </c>
      <c r="C39" s="160" t="s">
        <v>152</v>
      </c>
      <c r="D39" s="195">
        <v>0</v>
      </c>
      <c r="E39" s="47"/>
      <c r="F39" s="47"/>
      <c r="G39" s="47"/>
      <c r="H39" s="47"/>
      <c r="I39" s="47"/>
      <c r="J39" s="47"/>
      <c r="K39" s="47"/>
      <c r="L39" s="47">
        <f t="shared" si="0"/>
        <v>0</v>
      </c>
    </row>
    <row r="40" spans="1:13" ht="16.5" x14ac:dyDescent="0.3">
      <c r="A40" s="160" t="s">
        <v>154</v>
      </c>
      <c r="B40" s="52">
        <v>464100</v>
      </c>
      <c r="C40" s="160" t="s">
        <v>503</v>
      </c>
      <c r="D40" s="195">
        <v>0</v>
      </c>
      <c r="E40" s="47"/>
      <c r="F40" s="47"/>
      <c r="G40" s="47"/>
      <c r="H40" s="47"/>
      <c r="I40" s="47"/>
      <c r="J40" s="47"/>
      <c r="K40" s="47"/>
      <c r="L40" s="47">
        <f t="shared" si="0"/>
        <v>0</v>
      </c>
    </row>
    <row r="41" spans="1:13" ht="16.5" x14ac:dyDescent="0.3">
      <c r="A41" s="51" t="s">
        <v>154</v>
      </c>
      <c r="B41" s="52">
        <v>469000</v>
      </c>
      <c r="C41" s="160" t="s">
        <v>153</v>
      </c>
      <c r="D41" s="195">
        <v>0</v>
      </c>
      <c r="E41" s="47"/>
      <c r="F41" s="47"/>
      <c r="G41" s="47"/>
      <c r="H41" s="47"/>
      <c r="I41" s="47"/>
      <c r="J41" s="47"/>
      <c r="K41" s="47"/>
      <c r="L41" s="47">
        <f t="shared" si="0"/>
        <v>0</v>
      </c>
    </row>
    <row r="42" spans="1:13" ht="16.5" x14ac:dyDescent="0.3">
      <c r="A42" s="51" t="s">
        <v>154</v>
      </c>
      <c r="B42" s="52">
        <v>469104</v>
      </c>
      <c r="C42" s="160" t="s">
        <v>386</v>
      </c>
      <c r="D42" s="195">
        <v>0</v>
      </c>
      <c r="E42" s="47"/>
      <c r="F42" s="47"/>
      <c r="G42" s="47"/>
      <c r="H42" s="47"/>
      <c r="I42" s="47"/>
      <c r="J42" s="47"/>
      <c r="K42" s="47"/>
      <c r="L42" s="47">
        <f t="shared" si="0"/>
        <v>0</v>
      </c>
    </row>
    <row r="43" spans="1:13" ht="16.5" x14ac:dyDescent="0.3">
      <c r="A43" s="51" t="s">
        <v>154</v>
      </c>
      <c r="B43" s="52">
        <v>469105</v>
      </c>
      <c r="C43" s="160" t="s">
        <v>387</v>
      </c>
      <c r="D43" s="195">
        <v>0</v>
      </c>
      <c r="E43" s="47"/>
      <c r="F43" s="47"/>
      <c r="G43" s="47"/>
      <c r="H43" s="47"/>
      <c r="I43" s="47"/>
      <c r="J43" s="47"/>
      <c r="K43" s="47"/>
      <c r="L43" s="47">
        <f t="shared" si="0"/>
        <v>0</v>
      </c>
    </row>
    <row r="44" spans="1:13" ht="16.5" x14ac:dyDescent="0.3">
      <c r="A44" s="160" t="s">
        <v>154</v>
      </c>
      <c r="B44" s="5">
        <v>541000</v>
      </c>
      <c r="C44" s="4" t="s">
        <v>447</v>
      </c>
      <c r="D44" s="195">
        <v>0</v>
      </c>
      <c r="E44" s="47"/>
      <c r="F44" s="47"/>
      <c r="G44" s="47"/>
      <c r="H44" s="47"/>
      <c r="I44" s="47"/>
      <c r="J44" s="47"/>
      <c r="K44" s="47"/>
      <c r="L44" s="47">
        <f t="shared" si="0"/>
        <v>0</v>
      </c>
    </row>
    <row r="45" spans="1:13" ht="16.5" x14ac:dyDescent="0.3">
      <c r="A45" s="51" t="s">
        <v>154</v>
      </c>
      <c r="B45" s="52">
        <v>547000</v>
      </c>
      <c r="C45" s="160" t="s">
        <v>388</v>
      </c>
      <c r="D45" s="195">
        <v>0</v>
      </c>
      <c r="E45" s="47"/>
      <c r="F45" s="47"/>
      <c r="G45" s="47"/>
      <c r="H45" s="47"/>
      <c r="I45" s="47"/>
      <c r="J45" s="47"/>
      <c r="K45" s="47"/>
      <c r="L45" s="47">
        <f t="shared" si="0"/>
        <v>0</v>
      </c>
    </row>
    <row r="46" spans="1:13" ht="16.5" x14ac:dyDescent="0.3">
      <c r="A46" s="40"/>
      <c r="B46" s="36"/>
      <c r="C46" s="40"/>
      <c r="D46" s="47"/>
      <c r="E46" s="47"/>
      <c r="F46" s="47"/>
      <c r="G46" s="47"/>
      <c r="H46" s="47"/>
      <c r="I46" s="47"/>
      <c r="J46" s="47"/>
      <c r="K46" s="47"/>
      <c r="L46" s="47"/>
      <c r="M46" s="40"/>
    </row>
    <row r="47" spans="1:13" ht="16.5" x14ac:dyDescent="0.3">
      <c r="A47" s="40"/>
      <c r="B47" s="36"/>
      <c r="C47" s="49" t="s">
        <v>180</v>
      </c>
      <c r="D47" s="50">
        <f t="shared" ref="D47:J47" si="5">SUM(D11:D46)</f>
        <v>0</v>
      </c>
      <c r="E47" s="50">
        <f t="shared" si="5"/>
        <v>0</v>
      </c>
      <c r="F47" s="50">
        <f t="shared" si="5"/>
        <v>0</v>
      </c>
      <c r="G47" s="50">
        <f t="shared" si="5"/>
        <v>0</v>
      </c>
      <c r="H47" s="50">
        <f t="shared" si="5"/>
        <v>0</v>
      </c>
      <c r="I47" s="50">
        <f t="shared" si="5"/>
        <v>0</v>
      </c>
      <c r="J47" s="50">
        <f t="shared" si="5"/>
        <v>0</v>
      </c>
      <c r="K47" s="50"/>
      <c r="L47" s="50">
        <f>SUM(L11:L46)</f>
        <v>0</v>
      </c>
      <c r="M47" s="40"/>
    </row>
    <row r="48" spans="1:13" ht="16.5" x14ac:dyDescent="0.3">
      <c r="A48" s="40"/>
      <c r="B48" s="36"/>
      <c r="C48" s="40"/>
      <c r="D48" s="40"/>
      <c r="E48" s="40"/>
      <c r="F48" s="40"/>
      <c r="G48" s="40"/>
      <c r="H48" s="40"/>
      <c r="I48" s="40"/>
      <c r="J48" s="40"/>
      <c r="K48" s="40"/>
      <c r="L48" s="40"/>
      <c r="M48" s="40"/>
    </row>
    <row r="49" spans="1:12" ht="18.75" x14ac:dyDescent="0.3">
      <c r="A49" s="48" t="s">
        <v>241</v>
      </c>
      <c r="B49" s="40"/>
      <c r="C49" s="40"/>
      <c r="D49" s="40"/>
      <c r="E49" s="40"/>
      <c r="F49" s="40"/>
      <c r="G49" s="40"/>
      <c r="H49" s="40"/>
      <c r="I49" s="40"/>
      <c r="J49" s="40"/>
      <c r="K49" s="40"/>
      <c r="L49" s="40"/>
    </row>
    <row r="50" spans="1:12" ht="16.5" x14ac:dyDescent="0.3">
      <c r="A50" s="40"/>
      <c r="B50" s="40"/>
      <c r="C50" s="40"/>
      <c r="D50" s="40"/>
      <c r="E50" s="40"/>
      <c r="F50" s="40"/>
      <c r="G50" s="40"/>
      <c r="H50" s="40"/>
      <c r="I50" s="40"/>
      <c r="J50" s="40"/>
      <c r="K50" s="40"/>
      <c r="L50" s="40"/>
    </row>
    <row r="51" spans="1:12" ht="16.5" x14ac:dyDescent="0.3">
      <c r="A51" s="40"/>
      <c r="B51" s="40"/>
      <c r="C51" s="40"/>
      <c r="D51" s="40"/>
      <c r="E51" s="40"/>
      <c r="F51" s="40"/>
      <c r="G51" s="40"/>
      <c r="H51" s="40"/>
      <c r="I51" s="40"/>
      <c r="J51" s="40"/>
      <c r="K51" s="40"/>
      <c r="L51" s="40"/>
    </row>
  </sheetData>
  <sheetProtection sheet="1" objects="1" scenarios="1" formatCells="0" formatColumns="0" formatRows="0" insertColumns="0" insertRows="0" insertHyperlinks="0" deleteColumns="0" deleteRows="0" sort="0" autoFilter="0" pivotTables="0"/>
  <mergeCells count="1">
    <mergeCell ref="E2:J3"/>
  </mergeCells>
  <pageMargins left="0.25" right="0.25" top="0.75" bottom="0.75" header="0.3" footer="0.3"/>
  <pageSetup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7"/>
  <sheetViews>
    <sheetView workbookViewId="0">
      <pane ySplit="10" topLeftCell="A11" activePane="bottomLeft" state="frozen"/>
      <selection pane="bottomLeft" activeCell="A11" sqref="A11"/>
    </sheetView>
  </sheetViews>
  <sheetFormatPr defaultRowHeight="15" x14ac:dyDescent="0.25"/>
  <cols>
    <col min="1" max="1" width="22.5703125" style="32" customWidth="1"/>
    <col min="2" max="2" width="9.7109375" style="31" customWidth="1"/>
    <col min="3" max="3" width="31.5703125" style="32" customWidth="1"/>
    <col min="4" max="7" width="12.5703125" style="56" customWidth="1"/>
    <col min="8" max="9" width="12.5703125" style="56" hidden="1" customWidth="1"/>
    <col min="10" max="10" width="12.5703125" style="32" hidden="1" customWidth="1"/>
    <col min="11" max="11" width="1.5703125" style="32" customWidth="1"/>
    <col min="12" max="12" width="13" style="32" customWidth="1"/>
    <col min="13" max="16384" width="9.140625" style="32"/>
  </cols>
  <sheetData>
    <row r="1" spans="1:12" customFormat="1" ht="24.75" customHeight="1" x14ac:dyDescent="0.25">
      <c r="A1" s="21" t="str">
        <f>+'UBI Financial Statement'!$A$1</f>
        <v>Enter the Name of the Department/Activity Here</v>
      </c>
      <c r="B1" s="22"/>
      <c r="D1" s="59"/>
      <c r="E1" s="59"/>
      <c r="F1" s="59"/>
      <c r="G1" s="59"/>
      <c r="H1" s="59"/>
      <c r="I1" s="59"/>
    </row>
    <row r="2" spans="1:12" customFormat="1" ht="24.75" customHeight="1" x14ac:dyDescent="0.25">
      <c r="A2" s="20" t="s">
        <v>0</v>
      </c>
      <c r="B2" s="22"/>
      <c r="D2" s="59"/>
      <c r="E2" s="278" t="s">
        <v>217</v>
      </c>
      <c r="F2" s="278"/>
      <c r="G2" s="278"/>
      <c r="H2" s="278"/>
      <c r="I2" s="278"/>
      <c r="J2" s="278"/>
    </row>
    <row r="3" spans="1:12" customFormat="1" ht="24.75" customHeight="1" x14ac:dyDescent="0.25">
      <c r="A3" s="21" t="str">
        <f>+'UBI Financial Statement'!A3</f>
        <v>For the Year Ended June 30, 2024</v>
      </c>
      <c r="B3" s="22"/>
      <c r="D3" s="59"/>
      <c r="E3" s="278"/>
      <c r="F3" s="278"/>
      <c r="G3" s="278"/>
      <c r="H3" s="278"/>
      <c r="I3" s="278"/>
      <c r="J3" s="278"/>
    </row>
    <row r="4" spans="1:12" customFormat="1" ht="24.75" customHeight="1" x14ac:dyDescent="0.25">
      <c r="A4" s="55" t="s">
        <v>166</v>
      </c>
      <c r="B4" s="22"/>
      <c r="D4" s="59"/>
      <c r="E4" s="59"/>
      <c r="F4" s="59"/>
      <c r="G4" s="59"/>
      <c r="H4" s="59"/>
      <c r="I4" s="59"/>
    </row>
    <row r="5" spans="1:12" ht="16.5" x14ac:dyDescent="0.3">
      <c r="A5" s="40"/>
      <c r="B5" s="36"/>
      <c r="C5" s="37" t="s">
        <v>141</v>
      </c>
      <c r="D5" s="38">
        <f>+'1 Income'!D5</f>
        <v>0</v>
      </c>
      <c r="E5" s="38">
        <f>+'1 Income'!E5</f>
        <v>0</v>
      </c>
      <c r="F5" s="38">
        <f>+'1 Income'!F5</f>
        <v>0</v>
      </c>
      <c r="G5" s="38">
        <f>+'1 Income'!G5</f>
        <v>0</v>
      </c>
      <c r="H5" s="38">
        <f>+'1 Income'!H5</f>
        <v>0</v>
      </c>
      <c r="I5" s="38">
        <f>+'1 Income'!I5</f>
        <v>0</v>
      </c>
      <c r="J5" s="38">
        <f>+'1 Income'!J5</f>
        <v>0</v>
      </c>
      <c r="K5" s="40"/>
      <c r="L5" s="40"/>
    </row>
    <row r="6" spans="1:12" ht="16.5" x14ac:dyDescent="0.3">
      <c r="A6" s="30"/>
      <c r="B6" s="36"/>
      <c r="C6" s="37" t="s">
        <v>142</v>
      </c>
      <c r="D6" s="38">
        <f>+'1 Income'!D6</f>
        <v>0</v>
      </c>
      <c r="E6" s="38">
        <f>+'1 Income'!E6</f>
        <v>0</v>
      </c>
      <c r="F6" s="38">
        <f>+'1 Income'!F6</f>
        <v>0</v>
      </c>
      <c r="G6" s="38">
        <f>+'1 Income'!G6</f>
        <v>0</v>
      </c>
      <c r="H6" s="38">
        <f>+'1 Income'!H6</f>
        <v>0</v>
      </c>
      <c r="I6" s="38">
        <f>+'1 Income'!I6</f>
        <v>0</v>
      </c>
      <c r="J6" s="38">
        <f>+'1 Income'!J6</f>
        <v>0</v>
      </c>
      <c r="K6" s="40"/>
      <c r="L6" s="40"/>
    </row>
    <row r="7" spans="1:12" ht="16.5" x14ac:dyDescent="0.3">
      <c r="A7" s="24"/>
      <c r="B7" s="36"/>
      <c r="C7" s="41" t="s">
        <v>140</v>
      </c>
      <c r="D7" s="38">
        <f>+'1 Income'!D7</f>
        <v>0</v>
      </c>
      <c r="E7" s="38">
        <f>+'1 Income'!E7</f>
        <v>0</v>
      </c>
      <c r="F7" s="38">
        <f>+'1 Income'!F7</f>
        <v>0</v>
      </c>
      <c r="G7" s="38">
        <f>+'1 Income'!G7</f>
        <v>0</v>
      </c>
      <c r="H7" s="38">
        <f>+'1 Income'!H7</f>
        <v>0</v>
      </c>
      <c r="I7" s="38">
        <f>+'1 Income'!I7</f>
        <v>0</v>
      </c>
      <c r="J7" s="38">
        <f>+'1 Income'!J7</f>
        <v>0</v>
      </c>
      <c r="K7" s="40"/>
      <c r="L7" s="40"/>
    </row>
    <row r="8" spans="1:12" ht="16.5" x14ac:dyDescent="0.3">
      <c r="A8" s="40"/>
      <c r="B8" s="36"/>
      <c r="C8" s="201" t="s">
        <v>443</v>
      </c>
      <c r="D8" s="38">
        <f>+'1 Income'!D8</f>
        <v>0</v>
      </c>
      <c r="E8" s="38">
        <f>+'1 Income'!E8</f>
        <v>0</v>
      </c>
      <c r="F8" s="38">
        <f>+'1 Income'!F8</f>
        <v>0</v>
      </c>
      <c r="G8" s="38">
        <f>+'1 Income'!G8</f>
        <v>0</v>
      </c>
      <c r="H8" s="38">
        <f>+'1 Income'!H8</f>
        <v>0</v>
      </c>
      <c r="I8" s="38">
        <f>+'1 Income'!I8</f>
        <v>0</v>
      </c>
      <c r="J8" s="38">
        <f>+'1 Income'!J8</f>
        <v>0</v>
      </c>
      <c r="K8" s="40"/>
      <c r="L8" s="40"/>
    </row>
    <row r="9" spans="1:12" ht="17.25" thickBot="1" x14ac:dyDescent="0.35">
      <c r="A9" s="40"/>
      <c r="B9" s="36"/>
      <c r="C9" s="40"/>
      <c r="D9" s="57"/>
      <c r="E9" s="57"/>
      <c r="F9" s="57"/>
      <c r="G9" s="57"/>
      <c r="H9" s="57"/>
      <c r="I9" s="57"/>
      <c r="J9" s="40"/>
      <c r="K9" s="40"/>
      <c r="L9" s="40"/>
    </row>
    <row r="10" spans="1:12" s="46" customFormat="1" ht="17.25" thickTop="1" thickBot="1" x14ac:dyDescent="0.3">
      <c r="A10" s="177" t="s">
        <v>117</v>
      </c>
      <c r="B10" s="177" t="s">
        <v>115</v>
      </c>
      <c r="C10" s="177" t="s">
        <v>116</v>
      </c>
      <c r="D10" s="178" t="s">
        <v>122</v>
      </c>
      <c r="E10" s="178" t="s">
        <v>123</v>
      </c>
      <c r="F10" s="178" t="s">
        <v>124</v>
      </c>
      <c r="G10" s="178" t="s">
        <v>125</v>
      </c>
      <c r="H10" s="178" t="s">
        <v>126</v>
      </c>
      <c r="I10" s="178" t="s">
        <v>127</v>
      </c>
      <c r="J10" s="178" t="s">
        <v>128</v>
      </c>
      <c r="K10" s="64"/>
      <c r="L10" s="178" t="s">
        <v>114</v>
      </c>
    </row>
    <row r="11" spans="1:12" ht="17.25" thickTop="1" x14ac:dyDescent="0.3">
      <c r="A11" s="51" t="s">
        <v>179</v>
      </c>
      <c r="B11" s="52">
        <v>729100</v>
      </c>
      <c r="C11" s="51" t="s">
        <v>70</v>
      </c>
      <c r="D11" s="58"/>
      <c r="E11" s="58"/>
      <c r="F11" s="58"/>
      <c r="G11" s="58"/>
      <c r="H11" s="58"/>
      <c r="I11" s="58"/>
      <c r="J11" s="58"/>
      <c r="K11" s="47"/>
      <c r="L11" s="47">
        <f t="shared" ref="L11" si="0">SUM(D11:K11)</f>
        <v>0</v>
      </c>
    </row>
    <row r="12" spans="1:12" ht="16.5" x14ac:dyDescent="0.3">
      <c r="A12" s="51" t="s">
        <v>179</v>
      </c>
      <c r="B12" s="52">
        <v>739100</v>
      </c>
      <c r="C12" s="51" t="s">
        <v>85</v>
      </c>
      <c r="D12" s="58"/>
      <c r="E12" s="58"/>
      <c r="F12" s="58"/>
      <c r="G12" s="58"/>
      <c r="H12" s="58"/>
      <c r="I12" s="58"/>
      <c r="J12" s="58"/>
      <c r="K12" s="47"/>
      <c r="L12" s="47">
        <f t="shared" ref="L12:L13" si="1">SUM(D12:K12)</f>
        <v>0</v>
      </c>
    </row>
    <row r="13" spans="1:12" ht="16.5" x14ac:dyDescent="0.3">
      <c r="A13" s="51" t="s">
        <v>179</v>
      </c>
      <c r="B13" s="52">
        <v>739110</v>
      </c>
      <c r="C13" s="51" t="s">
        <v>86</v>
      </c>
      <c r="D13" s="58"/>
      <c r="E13" s="58"/>
      <c r="F13" s="58"/>
      <c r="G13" s="58"/>
      <c r="H13" s="58"/>
      <c r="I13" s="58"/>
      <c r="J13" s="58"/>
      <c r="K13" s="47"/>
      <c r="L13" s="47">
        <f t="shared" si="1"/>
        <v>0</v>
      </c>
    </row>
    <row r="14" spans="1:12" ht="16.5" x14ac:dyDescent="0.3">
      <c r="A14" s="40"/>
      <c r="B14" s="36"/>
      <c r="C14" s="40"/>
      <c r="D14" s="47"/>
      <c r="E14" s="47"/>
      <c r="F14" s="47"/>
      <c r="G14" s="47"/>
      <c r="H14" s="47"/>
      <c r="I14" s="47"/>
      <c r="J14" s="47"/>
      <c r="K14" s="47"/>
      <c r="L14" s="47"/>
    </row>
    <row r="15" spans="1:12" ht="16.5" x14ac:dyDescent="0.3">
      <c r="A15" s="40"/>
      <c r="B15" s="36"/>
      <c r="C15" s="49" t="s">
        <v>178</v>
      </c>
      <c r="D15" s="50">
        <f t="shared" ref="D15:J15" si="2">SUM(D11:D14)</f>
        <v>0</v>
      </c>
      <c r="E15" s="50">
        <f t="shared" si="2"/>
        <v>0</v>
      </c>
      <c r="F15" s="50">
        <f t="shared" si="2"/>
        <v>0</v>
      </c>
      <c r="G15" s="50">
        <f t="shared" si="2"/>
        <v>0</v>
      </c>
      <c r="H15" s="50">
        <f t="shared" si="2"/>
        <v>0</v>
      </c>
      <c r="I15" s="50">
        <f t="shared" si="2"/>
        <v>0</v>
      </c>
      <c r="J15" s="50">
        <f t="shared" si="2"/>
        <v>0</v>
      </c>
      <c r="K15" s="60"/>
      <c r="L15" s="61">
        <f>SUM(L11:L14)</f>
        <v>0</v>
      </c>
    </row>
    <row r="16" spans="1:12" ht="16.5" x14ac:dyDescent="0.3">
      <c r="A16" s="40"/>
      <c r="B16" s="36"/>
      <c r="C16" s="40"/>
      <c r="D16" s="57"/>
      <c r="E16" s="57"/>
      <c r="F16" s="57"/>
      <c r="G16" s="57"/>
      <c r="H16" s="57"/>
      <c r="I16" s="57"/>
      <c r="J16" s="57"/>
      <c r="K16" s="40"/>
      <c r="L16" s="40"/>
    </row>
    <row r="17" spans="1:1" ht="18" x14ac:dyDescent="0.25">
      <c r="A17" s="48" t="s">
        <v>241</v>
      </c>
    </row>
  </sheetData>
  <sheetProtection sheet="1" objects="1" scenarios="1" formatCells="0" formatColumns="0" formatRows="0" insertColumns="0" insertRows="0" insertHyperlinks="0" deleteColumns="0" deleteRows="0" sort="0" autoFilter="0" pivotTables="0"/>
  <mergeCells count="1">
    <mergeCell ref="E2:J3"/>
  </mergeCells>
  <pageMargins left="0.25" right="0.25" top="0.75" bottom="0.75" header="0.3" footer="0.3"/>
  <pageSetup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62"/>
  <sheetViews>
    <sheetView workbookViewId="0">
      <pane ySplit="10" topLeftCell="A11" activePane="bottomLeft" state="frozen"/>
      <selection pane="bottomLeft" activeCell="A11" sqref="A11"/>
    </sheetView>
  </sheetViews>
  <sheetFormatPr defaultRowHeight="15" x14ac:dyDescent="0.25"/>
  <cols>
    <col min="1" max="1" width="11.85546875" style="32" customWidth="1"/>
    <col min="2" max="2" width="9.5703125" style="31" customWidth="1"/>
    <col min="3" max="3" width="41.42578125" style="32" bestFit="1" customWidth="1"/>
    <col min="4" max="4" width="12.28515625" style="33" customWidth="1"/>
    <col min="5" max="7" width="12.28515625" style="34" customWidth="1"/>
    <col min="8" max="9" width="12.28515625" style="34" hidden="1" customWidth="1"/>
    <col min="10" max="10" width="12.28515625" style="32" hidden="1" customWidth="1"/>
    <col min="11" max="11" width="2.140625" style="32" customWidth="1"/>
    <col min="12" max="12" width="14.5703125" style="32" customWidth="1"/>
    <col min="13" max="16384" width="9.140625" style="32"/>
  </cols>
  <sheetData>
    <row r="1" spans="1:37" customFormat="1" ht="30" customHeight="1" x14ac:dyDescent="0.25">
      <c r="A1" s="21" t="str">
        <f>+'UBI Financial Statement'!$A$1</f>
        <v>Enter the Name of the Department/Activity Here</v>
      </c>
      <c r="B1" s="22"/>
      <c r="D1" s="53"/>
      <c r="E1" s="54"/>
      <c r="F1" s="54"/>
      <c r="G1" s="54"/>
      <c r="H1" s="54"/>
      <c r="I1" s="54"/>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row>
    <row r="2" spans="1:37" customFormat="1" ht="30" customHeight="1" x14ac:dyDescent="0.25">
      <c r="A2" s="20" t="s">
        <v>0</v>
      </c>
      <c r="B2" s="22"/>
      <c r="D2" s="53"/>
      <c r="E2" s="278" t="s">
        <v>218</v>
      </c>
      <c r="F2" s="278"/>
      <c r="G2" s="278"/>
      <c r="H2" s="278"/>
      <c r="I2" s="278"/>
      <c r="J2" s="278"/>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row>
    <row r="3" spans="1:37" customFormat="1" ht="30" customHeight="1" x14ac:dyDescent="0.25">
      <c r="A3" s="21" t="str">
        <f>+'UBI Financial Statement'!A3</f>
        <v>For the Year Ended June 30, 2024</v>
      </c>
      <c r="B3" s="22"/>
      <c r="D3" s="53"/>
      <c r="E3" s="278"/>
      <c r="F3" s="278"/>
      <c r="G3" s="278"/>
      <c r="H3" s="278"/>
      <c r="I3" s="278"/>
      <c r="J3" s="278"/>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1:37" customFormat="1" ht="30" customHeight="1" x14ac:dyDescent="0.25">
      <c r="A4" s="55" t="s">
        <v>129</v>
      </c>
      <c r="B4" s="22"/>
      <c r="D4" s="53"/>
      <c r="E4" s="54"/>
      <c r="F4" s="54"/>
      <c r="G4" s="54"/>
      <c r="H4" s="54"/>
      <c r="I4" s="54"/>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1:37" ht="16.5" x14ac:dyDescent="0.3">
      <c r="A5" s="24"/>
      <c r="B5" s="36"/>
      <c r="C5" s="73" t="s">
        <v>141</v>
      </c>
      <c r="D5" s="38">
        <f>+'1 Income'!D5</f>
        <v>0</v>
      </c>
      <c r="E5" s="38">
        <f>+'1 Income'!E5</f>
        <v>0</v>
      </c>
      <c r="F5" s="38">
        <f>+'1 Income'!F5</f>
        <v>0</v>
      </c>
      <c r="G5" s="38">
        <f>+'1 Income'!G5</f>
        <v>0</v>
      </c>
      <c r="H5" s="38">
        <f>+'1 Income'!H5</f>
        <v>0</v>
      </c>
      <c r="I5" s="38">
        <f>+'1 Income'!I5</f>
        <v>0</v>
      </c>
      <c r="J5" s="38">
        <f>+'1 Income'!J5</f>
        <v>0</v>
      </c>
      <c r="K5" s="40"/>
      <c r="L5" s="40"/>
    </row>
    <row r="6" spans="1:37" ht="16.5" x14ac:dyDescent="0.3">
      <c r="A6" s="40"/>
      <c r="B6" s="36"/>
      <c r="C6" s="73" t="s">
        <v>142</v>
      </c>
      <c r="D6" s="38">
        <f>+'1 Income'!D6</f>
        <v>0</v>
      </c>
      <c r="E6" s="38">
        <f>+'1 Income'!E6</f>
        <v>0</v>
      </c>
      <c r="F6" s="38">
        <f>+'1 Income'!F6</f>
        <v>0</v>
      </c>
      <c r="G6" s="38">
        <f>+'1 Income'!G6</f>
        <v>0</v>
      </c>
      <c r="H6" s="38">
        <f>+'1 Income'!H6</f>
        <v>0</v>
      </c>
      <c r="I6" s="38">
        <f>+'1 Income'!I6</f>
        <v>0</v>
      </c>
      <c r="J6" s="38">
        <f>+'1 Income'!J6</f>
        <v>0</v>
      </c>
      <c r="K6" s="40"/>
      <c r="L6" s="40"/>
    </row>
    <row r="7" spans="1:37" ht="16.5" x14ac:dyDescent="0.3">
      <c r="A7" s="35"/>
      <c r="B7" s="36"/>
      <c r="C7" s="41" t="s">
        <v>140</v>
      </c>
      <c r="D7" s="38">
        <f>+'1 Income'!D7</f>
        <v>0</v>
      </c>
      <c r="E7" s="38">
        <f>+'1 Income'!E7</f>
        <v>0</v>
      </c>
      <c r="F7" s="38">
        <f>+'1 Income'!F7</f>
        <v>0</v>
      </c>
      <c r="G7" s="38">
        <f>+'1 Income'!G7</f>
        <v>0</v>
      </c>
      <c r="H7" s="38">
        <f>+'1 Income'!H7</f>
        <v>0</v>
      </c>
      <c r="I7" s="38">
        <f>+'1 Income'!I7</f>
        <v>0</v>
      </c>
      <c r="J7" s="38">
        <f>+'1 Income'!J7</f>
        <v>0</v>
      </c>
      <c r="K7" s="40"/>
      <c r="L7" s="40"/>
    </row>
    <row r="8" spans="1:37" ht="16.5" x14ac:dyDescent="0.3">
      <c r="A8" s="40"/>
      <c r="B8" s="36"/>
      <c r="C8" s="201" t="s">
        <v>443</v>
      </c>
      <c r="D8" s="38">
        <f>+'1 Income'!D8</f>
        <v>0</v>
      </c>
      <c r="E8" s="38">
        <f>+'1 Income'!E8</f>
        <v>0</v>
      </c>
      <c r="F8" s="38">
        <f>+'1 Income'!F8</f>
        <v>0</v>
      </c>
      <c r="G8" s="38">
        <f>+'1 Income'!G8</f>
        <v>0</v>
      </c>
      <c r="H8" s="38">
        <f>+'1 Income'!H8</f>
        <v>0</v>
      </c>
      <c r="I8" s="38">
        <f>+'1 Income'!I8</f>
        <v>0</v>
      </c>
      <c r="J8" s="38">
        <f>+'1 Income'!J8</f>
        <v>0</v>
      </c>
      <c r="K8" s="40"/>
      <c r="L8" s="40"/>
    </row>
    <row r="9" spans="1:37" ht="17.25" thickBot="1" x14ac:dyDescent="0.35">
      <c r="A9" s="40"/>
      <c r="B9" s="36"/>
      <c r="C9" s="41"/>
      <c r="D9" s="44"/>
      <c r="E9" s="45"/>
      <c r="F9" s="45"/>
      <c r="G9" s="45"/>
      <c r="H9" s="45"/>
      <c r="I9" s="45"/>
      <c r="J9" s="40"/>
      <c r="K9" s="40"/>
      <c r="L9" s="40"/>
    </row>
    <row r="10" spans="1:37" s="46" customFormat="1" ht="17.25" thickTop="1" thickBot="1" x14ac:dyDescent="0.3">
      <c r="A10" s="177" t="s">
        <v>117</v>
      </c>
      <c r="B10" s="177" t="s">
        <v>115</v>
      </c>
      <c r="C10" s="177" t="s">
        <v>116</v>
      </c>
      <c r="D10" s="178" t="s">
        <v>122</v>
      </c>
      <c r="E10" s="178" t="s">
        <v>123</v>
      </c>
      <c r="F10" s="178" t="s">
        <v>124</v>
      </c>
      <c r="G10" s="178" t="s">
        <v>125</v>
      </c>
      <c r="H10" s="178" t="s">
        <v>126</v>
      </c>
      <c r="I10" s="178" t="s">
        <v>127</v>
      </c>
      <c r="J10" s="178" t="s">
        <v>128</v>
      </c>
      <c r="K10" s="64"/>
      <c r="L10" s="177" t="s">
        <v>114</v>
      </c>
    </row>
    <row r="11" spans="1:37" ht="17.25" thickTop="1" x14ac:dyDescent="0.3">
      <c r="A11" s="40" t="s">
        <v>121</v>
      </c>
      <c r="B11" s="52">
        <v>611110</v>
      </c>
      <c r="C11" s="51" t="s">
        <v>11</v>
      </c>
      <c r="D11" s="58"/>
      <c r="E11" s="58"/>
      <c r="F11" s="58"/>
      <c r="G11" s="58"/>
      <c r="H11" s="58"/>
      <c r="I11" s="58"/>
      <c r="J11" s="58"/>
      <c r="K11" s="47"/>
      <c r="L11" s="47">
        <f t="shared" ref="L11:L45" si="0">SUM(D11:K11)</f>
        <v>0</v>
      </c>
    </row>
    <row r="12" spans="1:37" ht="16.5" x14ac:dyDescent="0.3">
      <c r="A12" s="40" t="s">
        <v>121</v>
      </c>
      <c r="B12" s="52">
        <v>611120</v>
      </c>
      <c r="C12" s="51" t="s">
        <v>12</v>
      </c>
      <c r="D12" s="58"/>
      <c r="E12" s="58"/>
      <c r="F12" s="58"/>
      <c r="G12" s="58"/>
      <c r="H12" s="58"/>
      <c r="I12" s="58"/>
      <c r="J12" s="58"/>
      <c r="K12" s="47"/>
      <c r="L12" s="47">
        <f t="shared" si="0"/>
        <v>0</v>
      </c>
    </row>
    <row r="13" spans="1:37" ht="16.5" x14ac:dyDescent="0.3">
      <c r="A13" s="40" t="s">
        <v>121</v>
      </c>
      <c r="B13" s="52">
        <v>611310</v>
      </c>
      <c r="C13" s="51" t="s">
        <v>13</v>
      </c>
      <c r="D13" s="58"/>
      <c r="E13" s="58"/>
      <c r="F13" s="58"/>
      <c r="G13" s="58"/>
      <c r="H13" s="58"/>
      <c r="I13" s="58"/>
      <c r="J13" s="58"/>
      <c r="K13" s="47"/>
      <c r="L13" s="47">
        <f t="shared" si="0"/>
        <v>0</v>
      </c>
    </row>
    <row r="14" spans="1:37" ht="16.5" x14ac:dyDescent="0.3">
      <c r="A14" s="40" t="s">
        <v>121</v>
      </c>
      <c r="B14" s="52">
        <v>611320</v>
      </c>
      <c r="C14" s="51" t="s">
        <v>14</v>
      </c>
      <c r="D14" s="58"/>
      <c r="E14" s="58"/>
      <c r="F14" s="58"/>
      <c r="G14" s="58"/>
      <c r="H14" s="58"/>
      <c r="I14" s="58"/>
      <c r="J14" s="58"/>
      <c r="K14" s="47"/>
      <c r="L14" s="47">
        <f t="shared" si="0"/>
        <v>0</v>
      </c>
    </row>
    <row r="15" spans="1:37" ht="16.5" x14ac:dyDescent="0.3">
      <c r="A15" s="40" t="s">
        <v>121</v>
      </c>
      <c r="B15" s="52">
        <v>612110</v>
      </c>
      <c r="C15" s="51" t="s">
        <v>15</v>
      </c>
      <c r="D15" s="58"/>
      <c r="E15" s="58"/>
      <c r="F15" s="58"/>
      <c r="G15" s="58"/>
      <c r="H15" s="58"/>
      <c r="I15" s="58"/>
      <c r="J15" s="58"/>
      <c r="K15" s="47"/>
      <c r="L15" s="47">
        <f t="shared" si="0"/>
        <v>0</v>
      </c>
    </row>
    <row r="16" spans="1:37" ht="16.5" x14ac:dyDescent="0.3">
      <c r="A16" s="40" t="s">
        <v>121</v>
      </c>
      <c r="B16" s="52">
        <v>612120</v>
      </c>
      <c r="C16" s="51" t="s">
        <v>16</v>
      </c>
      <c r="D16" s="58"/>
      <c r="E16" s="58"/>
      <c r="F16" s="58"/>
      <c r="G16" s="58"/>
      <c r="H16" s="58"/>
      <c r="I16" s="58"/>
      <c r="J16" s="58"/>
      <c r="K16" s="47"/>
      <c r="L16" s="47">
        <f t="shared" si="0"/>
        <v>0</v>
      </c>
    </row>
    <row r="17" spans="1:12" ht="16.5" x14ac:dyDescent="0.3">
      <c r="A17" s="40" t="s">
        <v>121</v>
      </c>
      <c r="B17" s="52">
        <v>612310</v>
      </c>
      <c r="C17" s="51" t="s">
        <v>17</v>
      </c>
      <c r="D17" s="58"/>
      <c r="E17" s="58"/>
      <c r="F17" s="58"/>
      <c r="G17" s="58"/>
      <c r="H17" s="58"/>
      <c r="I17" s="58"/>
      <c r="J17" s="58"/>
      <c r="K17" s="47"/>
      <c r="L17" s="47">
        <f t="shared" si="0"/>
        <v>0</v>
      </c>
    </row>
    <row r="18" spans="1:12" ht="16.5" x14ac:dyDescent="0.3">
      <c r="A18" s="40" t="s">
        <v>121</v>
      </c>
      <c r="B18" s="52">
        <v>612320</v>
      </c>
      <c r="C18" s="51" t="s">
        <v>18</v>
      </c>
      <c r="D18" s="58"/>
      <c r="E18" s="58"/>
      <c r="F18" s="58"/>
      <c r="G18" s="58"/>
      <c r="H18" s="58"/>
      <c r="I18" s="58"/>
      <c r="J18" s="58"/>
      <c r="K18" s="47"/>
      <c r="L18" s="47">
        <f t="shared" si="0"/>
        <v>0</v>
      </c>
    </row>
    <row r="19" spans="1:12" ht="16.5" x14ac:dyDescent="0.3">
      <c r="A19" s="40" t="s">
        <v>121</v>
      </c>
      <c r="B19" s="52">
        <v>621110</v>
      </c>
      <c r="C19" s="51" t="s">
        <v>19</v>
      </c>
      <c r="D19" s="58"/>
      <c r="E19" s="58"/>
      <c r="F19" s="58"/>
      <c r="G19" s="58"/>
      <c r="H19" s="58"/>
      <c r="I19" s="58"/>
      <c r="J19" s="58"/>
      <c r="K19" s="47"/>
      <c r="L19" s="47">
        <f t="shared" si="0"/>
        <v>0</v>
      </c>
    </row>
    <row r="20" spans="1:12" ht="16.5" x14ac:dyDescent="0.3">
      <c r="A20" s="40" t="s">
        <v>121</v>
      </c>
      <c r="B20" s="52">
        <v>621120</v>
      </c>
      <c r="C20" s="51" t="s">
        <v>20</v>
      </c>
      <c r="D20" s="58"/>
      <c r="E20" s="58"/>
      <c r="F20" s="58"/>
      <c r="G20" s="58"/>
      <c r="H20" s="58"/>
      <c r="I20" s="58"/>
      <c r="J20" s="58"/>
      <c r="K20" s="47"/>
      <c r="L20" s="47">
        <f t="shared" si="0"/>
        <v>0</v>
      </c>
    </row>
    <row r="21" spans="1:12" ht="16.5" x14ac:dyDescent="0.3">
      <c r="A21" s="40" t="s">
        <v>121</v>
      </c>
      <c r="B21" s="52">
        <v>621310</v>
      </c>
      <c r="C21" s="51" t="s">
        <v>21</v>
      </c>
      <c r="D21" s="58"/>
      <c r="E21" s="58"/>
      <c r="F21" s="58"/>
      <c r="G21" s="58"/>
      <c r="H21" s="58"/>
      <c r="I21" s="58"/>
      <c r="J21" s="58"/>
      <c r="K21" s="47"/>
      <c r="L21" s="47">
        <f t="shared" si="0"/>
        <v>0</v>
      </c>
    </row>
    <row r="22" spans="1:12" ht="16.5" x14ac:dyDescent="0.3">
      <c r="A22" s="40" t="s">
        <v>121</v>
      </c>
      <c r="B22" s="52">
        <v>621320</v>
      </c>
      <c r="C22" s="51" t="s">
        <v>22</v>
      </c>
      <c r="D22" s="58"/>
      <c r="E22" s="58"/>
      <c r="F22" s="58"/>
      <c r="G22" s="58"/>
      <c r="H22" s="58"/>
      <c r="I22" s="58"/>
      <c r="J22" s="58"/>
      <c r="K22" s="47"/>
      <c r="L22" s="47">
        <f>SUM(D22:K22)</f>
        <v>0</v>
      </c>
    </row>
    <row r="23" spans="1:12" ht="16.5" x14ac:dyDescent="0.3">
      <c r="A23" s="40" t="s">
        <v>121</v>
      </c>
      <c r="B23" s="52">
        <v>623110</v>
      </c>
      <c r="C23" s="51" t="s">
        <v>417</v>
      </c>
      <c r="D23" s="58"/>
      <c r="E23" s="58"/>
      <c r="F23" s="58"/>
      <c r="G23" s="58"/>
      <c r="H23" s="58"/>
      <c r="I23" s="58"/>
      <c r="J23" s="58"/>
      <c r="K23" s="47"/>
      <c r="L23" s="47">
        <f>SUM(D23:K23)</f>
        <v>0</v>
      </c>
    </row>
    <row r="24" spans="1:12" ht="16.5" x14ac:dyDescent="0.3">
      <c r="A24" s="40" t="s">
        <v>121</v>
      </c>
      <c r="B24" s="52">
        <v>623120</v>
      </c>
      <c r="C24" s="51" t="s">
        <v>418</v>
      </c>
      <c r="D24" s="58"/>
      <c r="E24" s="58"/>
      <c r="F24" s="58"/>
      <c r="G24" s="58"/>
      <c r="H24" s="58"/>
      <c r="I24" s="58"/>
      <c r="J24" s="58"/>
      <c r="K24" s="47"/>
      <c r="L24" s="47">
        <f t="shared" si="0"/>
        <v>0</v>
      </c>
    </row>
    <row r="25" spans="1:12" ht="16.5" x14ac:dyDescent="0.3">
      <c r="A25" s="40" t="s">
        <v>121</v>
      </c>
      <c r="B25" s="52">
        <v>623310</v>
      </c>
      <c r="C25" s="51" t="s">
        <v>419</v>
      </c>
      <c r="D25" s="58"/>
      <c r="E25" s="58"/>
      <c r="F25" s="58"/>
      <c r="G25" s="58"/>
      <c r="H25" s="58"/>
      <c r="I25" s="58"/>
      <c r="J25" s="58"/>
      <c r="K25" s="47"/>
      <c r="L25" s="47">
        <f t="shared" si="0"/>
        <v>0</v>
      </c>
    </row>
    <row r="26" spans="1:12" ht="16.5" x14ac:dyDescent="0.3">
      <c r="A26" s="40" t="s">
        <v>121</v>
      </c>
      <c r="B26" s="52">
        <v>623320</v>
      </c>
      <c r="C26" s="51" t="s">
        <v>420</v>
      </c>
      <c r="D26" s="58"/>
      <c r="E26" s="58"/>
      <c r="F26" s="58"/>
      <c r="G26" s="58"/>
      <c r="H26" s="58"/>
      <c r="I26" s="58"/>
      <c r="J26" s="58"/>
      <c r="K26" s="47"/>
      <c r="L26" s="47">
        <f t="shared" si="0"/>
        <v>0</v>
      </c>
    </row>
    <row r="27" spans="1:12" ht="16.5" x14ac:dyDescent="0.3">
      <c r="A27" s="40" t="s">
        <v>121</v>
      </c>
      <c r="B27" s="52">
        <v>631110</v>
      </c>
      <c r="C27" s="51" t="s">
        <v>23</v>
      </c>
      <c r="D27" s="58"/>
      <c r="E27" s="58"/>
      <c r="F27" s="58"/>
      <c r="G27" s="58"/>
      <c r="H27" s="58"/>
      <c r="I27" s="58"/>
      <c r="J27" s="58"/>
      <c r="K27" s="47"/>
      <c r="L27" s="47">
        <f t="shared" si="0"/>
        <v>0</v>
      </c>
    </row>
    <row r="28" spans="1:12" ht="16.5" x14ac:dyDescent="0.3">
      <c r="A28" s="40" t="s">
        <v>121</v>
      </c>
      <c r="B28" s="52">
        <v>631120</v>
      </c>
      <c r="C28" s="51" t="s">
        <v>24</v>
      </c>
      <c r="D28" s="58"/>
      <c r="E28" s="58"/>
      <c r="F28" s="58"/>
      <c r="G28" s="58"/>
      <c r="H28" s="58"/>
      <c r="I28" s="58"/>
      <c r="J28" s="58"/>
      <c r="K28" s="47"/>
      <c r="L28" s="47">
        <f t="shared" si="0"/>
        <v>0</v>
      </c>
    </row>
    <row r="29" spans="1:12" ht="16.5" x14ac:dyDescent="0.3">
      <c r="A29" s="40" t="s">
        <v>121</v>
      </c>
      <c r="B29" s="52">
        <v>631310</v>
      </c>
      <c r="C29" s="51" t="s">
        <v>25</v>
      </c>
      <c r="D29" s="58"/>
      <c r="E29" s="58"/>
      <c r="F29" s="58"/>
      <c r="G29" s="58"/>
      <c r="H29" s="58"/>
      <c r="I29" s="58"/>
      <c r="J29" s="58"/>
      <c r="K29" s="47"/>
      <c r="L29" s="47">
        <f t="shared" si="0"/>
        <v>0</v>
      </c>
    </row>
    <row r="30" spans="1:12" ht="16.5" x14ac:dyDescent="0.3">
      <c r="A30" s="40" t="s">
        <v>121</v>
      </c>
      <c r="B30" s="52">
        <v>631320</v>
      </c>
      <c r="C30" s="51" t="s">
        <v>26</v>
      </c>
      <c r="D30" s="58"/>
      <c r="E30" s="58"/>
      <c r="F30" s="58"/>
      <c r="G30" s="58"/>
      <c r="H30" s="58"/>
      <c r="I30" s="58"/>
      <c r="J30" s="58"/>
      <c r="K30" s="47"/>
      <c r="L30" s="47">
        <f t="shared" si="0"/>
        <v>0</v>
      </c>
    </row>
    <row r="31" spans="1:12" ht="16.5" x14ac:dyDescent="0.3">
      <c r="A31" s="40" t="s">
        <v>121</v>
      </c>
      <c r="B31" s="52">
        <v>651110</v>
      </c>
      <c r="C31" s="51" t="s">
        <v>27</v>
      </c>
      <c r="D31" s="58"/>
      <c r="E31" s="58"/>
      <c r="F31" s="58"/>
      <c r="G31" s="58"/>
      <c r="H31" s="58"/>
      <c r="I31" s="58"/>
      <c r="J31" s="58"/>
      <c r="K31" s="47"/>
      <c r="L31" s="47">
        <f t="shared" si="0"/>
        <v>0</v>
      </c>
    </row>
    <row r="32" spans="1:12" ht="16.5" x14ac:dyDescent="0.3">
      <c r="A32" s="40" t="s">
        <v>121</v>
      </c>
      <c r="B32" s="52">
        <v>651120</v>
      </c>
      <c r="C32" s="51" t="s">
        <v>28</v>
      </c>
      <c r="D32" s="58"/>
      <c r="E32" s="58"/>
      <c r="F32" s="58"/>
      <c r="G32" s="58"/>
      <c r="H32" s="58"/>
      <c r="I32" s="58"/>
      <c r="J32" s="58"/>
      <c r="K32" s="47"/>
      <c r="L32" s="47">
        <f t="shared" si="0"/>
        <v>0</v>
      </c>
    </row>
    <row r="33" spans="1:12" ht="16.5" x14ac:dyDescent="0.3">
      <c r="A33" s="40" t="s">
        <v>121</v>
      </c>
      <c r="B33" s="52">
        <v>652110</v>
      </c>
      <c r="C33" s="51" t="s">
        <v>29</v>
      </c>
      <c r="D33" s="58"/>
      <c r="E33" s="58"/>
      <c r="F33" s="58"/>
      <c r="G33" s="58"/>
      <c r="H33" s="58"/>
      <c r="I33" s="58"/>
      <c r="J33" s="58"/>
      <c r="K33" s="47"/>
      <c r="L33" s="47">
        <f t="shared" si="0"/>
        <v>0</v>
      </c>
    </row>
    <row r="34" spans="1:12" ht="16.5" x14ac:dyDescent="0.3">
      <c r="A34" s="40" t="s">
        <v>121</v>
      </c>
      <c r="B34" s="52">
        <v>652120</v>
      </c>
      <c r="C34" s="51" t="s">
        <v>30</v>
      </c>
      <c r="D34" s="58"/>
      <c r="E34" s="58"/>
      <c r="F34" s="58"/>
      <c r="G34" s="58"/>
      <c r="H34" s="58"/>
      <c r="I34" s="58"/>
      <c r="J34" s="58"/>
      <c r="K34" s="47"/>
      <c r="L34" s="47">
        <f t="shared" si="0"/>
        <v>0</v>
      </c>
    </row>
    <row r="35" spans="1:12" ht="16.5" x14ac:dyDescent="0.3">
      <c r="A35" s="40" t="s">
        <v>121</v>
      </c>
      <c r="B35" s="52">
        <v>652310</v>
      </c>
      <c r="C35" s="51" t="s">
        <v>31</v>
      </c>
      <c r="D35" s="58"/>
      <c r="E35" s="58"/>
      <c r="F35" s="58"/>
      <c r="G35" s="58"/>
      <c r="H35" s="58"/>
      <c r="I35" s="58"/>
      <c r="J35" s="58"/>
      <c r="K35" s="47"/>
      <c r="L35" s="47">
        <f t="shared" si="0"/>
        <v>0</v>
      </c>
    </row>
    <row r="36" spans="1:12" ht="16.5" x14ac:dyDescent="0.3">
      <c r="A36" s="40" t="s">
        <v>121</v>
      </c>
      <c r="B36" s="52">
        <v>652320</v>
      </c>
      <c r="C36" s="51" t="s">
        <v>32</v>
      </c>
      <c r="D36" s="58"/>
      <c r="E36" s="58"/>
      <c r="F36" s="58"/>
      <c r="G36" s="58"/>
      <c r="H36" s="58"/>
      <c r="I36" s="58"/>
      <c r="J36" s="58"/>
      <c r="K36" s="47"/>
      <c r="L36" s="47">
        <f t="shared" si="0"/>
        <v>0</v>
      </c>
    </row>
    <row r="37" spans="1:12" ht="16.5" x14ac:dyDescent="0.3">
      <c r="A37" s="40" t="s">
        <v>121</v>
      </c>
      <c r="B37" s="52">
        <v>653110</v>
      </c>
      <c r="C37" s="51" t="s">
        <v>33</v>
      </c>
      <c r="D37" s="58"/>
      <c r="E37" s="58"/>
      <c r="F37" s="58"/>
      <c r="G37" s="58"/>
      <c r="H37" s="58"/>
      <c r="I37" s="58"/>
      <c r="J37" s="58"/>
      <c r="K37" s="47"/>
      <c r="L37" s="47">
        <f t="shared" si="0"/>
        <v>0</v>
      </c>
    </row>
    <row r="38" spans="1:12" ht="16.5" x14ac:dyDescent="0.3">
      <c r="A38" s="40" t="s">
        <v>121</v>
      </c>
      <c r="B38" s="52">
        <v>653120</v>
      </c>
      <c r="C38" s="51" t="s">
        <v>34</v>
      </c>
      <c r="D38" s="58"/>
      <c r="E38" s="58"/>
      <c r="F38" s="58"/>
      <c r="G38" s="58"/>
      <c r="H38" s="58"/>
      <c r="I38" s="58"/>
      <c r="J38" s="58"/>
      <c r="K38" s="47"/>
      <c r="L38" s="47">
        <f t="shared" si="0"/>
        <v>0</v>
      </c>
    </row>
    <row r="39" spans="1:12" ht="16.5" x14ac:dyDescent="0.3">
      <c r="A39" s="40" t="s">
        <v>121</v>
      </c>
      <c r="B39" s="52">
        <v>653310</v>
      </c>
      <c r="C39" s="51" t="s">
        <v>35</v>
      </c>
      <c r="D39" s="58"/>
      <c r="E39" s="58"/>
      <c r="F39" s="58"/>
      <c r="G39" s="58"/>
      <c r="H39" s="58"/>
      <c r="I39" s="58"/>
      <c r="J39" s="58"/>
      <c r="K39" s="47"/>
      <c r="L39" s="47">
        <f t="shared" si="0"/>
        <v>0</v>
      </c>
    </row>
    <row r="40" spans="1:12" ht="16.5" x14ac:dyDescent="0.3">
      <c r="A40" s="40" t="s">
        <v>121</v>
      </c>
      <c r="B40" s="52">
        <v>653320</v>
      </c>
      <c r="C40" s="51" t="s">
        <v>36</v>
      </c>
      <c r="D40" s="58"/>
      <c r="E40" s="58"/>
      <c r="F40" s="58"/>
      <c r="G40" s="58"/>
      <c r="H40" s="58"/>
      <c r="I40" s="58"/>
      <c r="J40" s="58"/>
      <c r="K40" s="47"/>
      <c r="L40" s="47">
        <f t="shared" si="0"/>
        <v>0</v>
      </c>
    </row>
    <row r="41" spans="1:12" ht="16.5" x14ac:dyDescent="0.3">
      <c r="A41" s="40" t="s">
        <v>121</v>
      </c>
      <c r="B41" s="52">
        <v>654110</v>
      </c>
      <c r="C41" s="51" t="s">
        <v>37</v>
      </c>
      <c r="D41" s="58"/>
      <c r="E41" s="58"/>
      <c r="F41" s="58"/>
      <c r="G41" s="58"/>
      <c r="H41" s="58"/>
      <c r="I41" s="58"/>
      <c r="J41" s="58"/>
      <c r="K41" s="47"/>
      <c r="L41" s="47">
        <f t="shared" si="0"/>
        <v>0</v>
      </c>
    </row>
    <row r="42" spans="1:12" ht="16.5" x14ac:dyDescent="0.3">
      <c r="A42" s="40" t="s">
        <v>121</v>
      </c>
      <c r="B42" s="52">
        <v>654120</v>
      </c>
      <c r="C42" s="51" t="s">
        <v>38</v>
      </c>
      <c r="D42" s="58"/>
      <c r="E42" s="58"/>
      <c r="F42" s="58"/>
      <c r="G42" s="58"/>
      <c r="H42" s="58"/>
      <c r="I42" s="58"/>
      <c r="J42" s="58"/>
      <c r="K42" s="47"/>
      <c r="L42" s="47">
        <f t="shared" si="0"/>
        <v>0</v>
      </c>
    </row>
    <row r="43" spans="1:12" ht="16.5" x14ac:dyDescent="0.3">
      <c r="A43" s="40" t="s">
        <v>121</v>
      </c>
      <c r="B43" s="52">
        <v>654310</v>
      </c>
      <c r="C43" s="51" t="s">
        <v>39</v>
      </c>
      <c r="D43" s="58"/>
      <c r="E43" s="58"/>
      <c r="F43" s="58"/>
      <c r="G43" s="58"/>
      <c r="H43" s="58"/>
      <c r="I43" s="58"/>
      <c r="J43" s="58"/>
      <c r="K43" s="47"/>
      <c r="L43" s="47">
        <f t="shared" si="0"/>
        <v>0</v>
      </c>
    </row>
    <row r="44" spans="1:12" ht="16.5" x14ac:dyDescent="0.3">
      <c r="A44" s="40" t="s">
        <v>121</v>
      </c>
      <c r="B44" s="52">
        <v>654320</v>
      </c>
      <c r="C44" s="51" t="s">
        <v>40</v>
      </c>
      <c r="D44" s="58"/>
      <c r="E44" s="58"/>
      <c r="F44" s="58"/>
      <c r="G44" s="58"/>
      <c r="H44" s="58"/>
      <c r="I44" s="58"/>
      <c r="J44" s="58"/>
      <c r="K44" s="47"/>
      <c r="L44" s="47">
        <f t="shared" si="0"/>
        <v>0</v>
      </c>
    </row>
    <row r="45" spans="1:12" ht="16.5" x14ac:dyDescent="0.3">
      <c r="A45" s="40" t="s">
        <v>121</v>
      </c>
      <c r="B45" s="52">
        <v>655110</v>
      </c>
      <c r="C45" s="51" t="s">
        <v>41</v>
      </c>
      <c r="D45" s="58"/>
      <c r="E45" s="58"/>
      <c r="F45" s="58"/>
      <c r="G45" s="58"/>
      <c r="H45" s="58"/>
      <c r="I45" s="58"/>
      <c r="J45" s="58"/>
      <c r="K45" s="47"/>
      <c r="L45" s="47">
        <f t="shared" si="0"/>
        <v>0</v>
      </c>
    </row>
    <row r="46" spans="1:12" ht="16.5" x14ac:dyDescent="0.3">
      <c r="A46" s="40" t="s">
        <v>121</v>
      </c>
      <c r="B46" s="52">
        <v>655120</v>
      </c>
      <c r="C46" s="51" t="s">
        <v>42</v>
      </c>
      <c r="D46" s="58"/>
      <c r="E46" s="58"/>
      <c r="F46" s="58"/>
      <c r="G46" s="58"/>
      <c r="H46" s="58"/>
      <c r="I46" s="58"/>
      <c r="J46" s="58"/>
      <c r="K46" s="47"/>
      <c r="L46" s="47">
        <f t="shared" ref="L46:L56" si="1">SUM(D46:K46)</f>
        <v>0</v>
      </c>
    </row>
    <row r="47" spans="1:12" ht="16.5" x14ac:dyDescent="0.3">
      <c r="A47" s="40" t="s">
        <v>121</v>
      </c>
      <c r="B47" s="52">
        <v>656110</v>
      </c>
      <c r="C47" s="51" t="s">
        <v>43</v>
      </c>
      <c r="D47" s="58"/>
      <c r="E47" s="58"/>
      <c r="F47" s="58"/>
      <c r="G47" s="58"/>
      <c r="H47" s="58"/>
      <c r="I47" s="58"/>
      <c r="J47" s="58"/>
      <c r="K47" s="47"/>
      <c r="L47" s="47">
        <f t="shared" si="1"/>
        <v>0</v>
      </c>
    </row>
    <row r="48" spans="1:12" ht="16.5" x14ac:dyDescent="0.3">
      <c r="A48" s="40" t="s">
        <v>121</v>
      </c>
      <c r="B48" s="52">
        <v>656120</v>
      </c>
      <c r="C48" s="51" t="s">
        <v>44</v>
      </c>
      <c r="D48" s="58"/>
      <c r="E48" s="58"/>
      <c r="F48" s="58"/>
      <c r="G48" s="58"/>
      <c r="H48" s="58"/>
      <c r="I48" s="58"/>
      <c r="J48" s="58"/>
      <c r="K48" s="47"/>
      <c r="L48" s="47">
        <f t="shared" si="1"/>
        <v>0</v>
      </c>
    </row>
    <row r="49" spans="1:12" ht="16.5" x14ac:dyDescent="0.3">
      <c r="A49" s="40" t="s">
        <v>121</v>
      </c>
      <c r="B49" s="52">
        <v>656310</v>
      </c>
      <c r="C49" s="51" t="s">
        <v>45</v>
      </c>
      <c r="D49" s="58"/>
      <c r="E49" s="58"/>
      <c r="F49" s="58"/>
      <c r="G49" s="58"/>
      <c r="H49" s="58"/>
      <c r="I49" s="58"/>
      <c r="J49" s="58"/>
      <c r="K49" s="47"/>
      <c r="L49" s="47">
        <f t="shared" si="1"/>
        <v>0</v>
      </c>
    </row>
    <row r="50" spans="1:12" ht="16.5" x14ac:dyDescent="0.3">
      <c r="A50" s="40" t="s">
        <v>121</v>
      </c>
      <c r="B50" s="52">
        <v>656320</v>
      </c>
      <c r="C50" s="51" t="s">
        <v>46</v>
      </c>
      <c r="D50" s="58"/>
      <c r="E50" s="58"/>
      <c r="F50" s="58"/>
      <c r="G50" s="58"/>
      <c r="H50" s="58"/>
      <c r="I50" s="58"/>
      <c r="J50" s="58"/>
      <c r="K50" s="47"/>
      <c r="L50" s="47">
        <f t="shared" si="1"/>
        <v>0</v>
      </c>
    </row>
    <row r="51" spans="1:12" ht="16.5" x14ac:dyDescent="0.3">
      <c r="A51" s="40" t="s">
        <v>121</v>
      </c>
      <c r="B51" s="52">
        <v>657110</v>
      </c>
      <c r="C51" s="155" t="s">
        <v>255</v>
      </c>
      <c r="D51" s="58"/>
      <c r="E51" s="58"/>
      <c r="F51" s="58"/>
      <c r="G51" s="58"/>
      <c r="H51" s="58"/>
      <c r="I51" s="58"/>
      <c r="J51" s="58"/>
      <c r="K51" s="47"/>
      <c r="L51" s="47">
        <f t="shared" si="1"/>
        <v>0</v>
      </c>
    </row>
    <row r="52" spans="1:12" ht="16.5" x14ac:dyDescent="0.3">
      <c r="A52" s="40" t="s">
        <v>121</v>
      </c>
      <c r="B52" s="52">
        <v>657120</v>
      </c>
      <c r="C52" s="155" t="s">
        <v>256</v>
      </c>
      <c r="D52" s="58"/>
      <c r="E52" s="58"/>
      <c r="F52" s="58"/>
      <c r="G52" s="58"/>
      <c r="H52" s="58"/>
      <c r="I52" s="58"/>
      <c r="J52" s="58"/>
      <c r="K52" s="47"/>
      <c r="L52" s="47">
        <f t="shared" si="1"/>
        <v>0</v>
      </c>
    </row>
    <row r="53" spans="1:12" ht="16.5" x14ac:dyDescent="0.3">
      <c r="A53" s="40" t="s">
        <v>121</v>
      </c>
      <c r="B53" s="52">
        <v>657310</v>
      </c>
      <c r="C53" s="155" t="s">
        <v>257</v>
      </c>
      <c r="D53" s="58"/>
      <c r="E53" s="58"/>
      <c r="F53" s="58"/>
      <c r="G53" s="58"/>
      <c r="H53" s="58"/>
      <c r="I53" s="58"/>
      <c r="J53" s="58"/>
      <c r="K53" s="47"/>
      <c r="L53" s="47">
        <f t="shared" si="1"/>
        <v>0</v>
      </c>
    </row>
    <row r="54" spans="1:12" ht="16.5" x14ac:dyDescent="0.3">
      <c r="A54" s="40" t="s">
        <v>121</v>
      </c>
      <c r="B54" s="52">
        <v>657320</v>
      </c>
      <c r="C54" s="155" t="s">
        <v>258</v>
      </c>
      <c r="D54" s="58"/>
      <c r="E54" s="58"/>
      <c r="F54" s="58"/>
      <c r="G54" s="58"/>
      <c r="H54" s="58"/>
      <c r="I54" s="58"/>
      <c r="J54" s="58"/>
      <c r="K54" s="47"/>
      <c r="L54" s="47">
        <f t="shared" si="1"/>
        <v>0</v>
      </c>
    </row>
    <row r="55" spans="1:12" ht="16.5" x14ac:dyDescent="0.3">
      <c r="A55" s="40" t="s">
        <v>121</v>
      </c>
      <c r="B55" s="52">
        <v>659110</v>
      </c>
      <c r="C55" s="51" t="s">
        <v>47</v>
      </c>
      <c r="D55" s="58"/>
      <c r="E55" s="58"/>
      <c r="F55" s="58"/>
      <c r="G55" s="58"/>
      <c r="H55" s="58"/>
      <c r="I55" s="58"/>
      <c r="J55" s="58"/>
      <c r="K55" s="47"/>
      <c r="L55" s="47">
        <f t="shared" si="1"/>
        <v>0</v>
      </c>
    </row>
    <row r="56" spans="1:12" ht="16.5" x14ac:dyDescent="0.3">
      <c r="A56" s="40" t="s">
        <v>121</v>
      </c>
      <c r="B56" s="52">
        <v>659120</v>
      </c>
      <c r="C56" s="51" t="s">
        <v>48</v>
      </c>
      <c r="D56" s="58"/>
      <c r="E56" s="58"/>
      <c r="F56" s="58"/>
      <c r="G56" s="58"/>
      <c r="H56" s="58"/>
      <c r="I56" s="58"/>
      <c r="J56" s="58"/>
      <c r="K56" s="47"/>
      <c r="L56" s="47">
        <f t="shared" si="1"/>
        <v>0</v>
      </c>
    </row>
    <row r="57" spans="1:12" ht="16.5" x14ac:dyDescent="0.3">
      <c r="A57" s="40"/>
      <c r="B57" s="36"/>
      <c r="C57" s="40"/>
      <c r="D57" s="62"/>
      <c r="E57" s="62"/>
      <c r="F57" s="62"/>
      <c r="G57" s="62"/>
      <c r="H57" s="62"/>
      <c r="I57" s="62"/>
      <c r="J57" s="47"/>
      <c r="K57" s="47"/>
      <c r="L57" s="47"/>
    </row>
    <row r="58" spans="1:12" s="65" customFormat="1" x14ac:dyDescent="0.25">
      <c r="A58" s="63"/>
      <c r="B58" s="64"/>
      <c r="C58" s="49" t="s">
        <v>177</v>
      </c>
      <c r="D58" s="68">
        <f t="shared" ref="D58:J58" si="2">SUM(D11:D57)</f>
        <v>0</v>
      </c>
      <c r="E58" s="68">
        <f t="shared" si="2"/>
        <v>0</v>
      </c>
      <c r="F58" s="68">
        <f t="shared" si="2"/>
        <v>0</v>
      </c>
      <c r="G58" s="68">
        <f t="shared" si="2"/>
        <v>0</v>
      </c>
      <c r="H58" s="68">
        <f t="shared" si="2"/>
        <v>0</v>
      </c>
      <c r="I58" s="68">
        <f t="shared" si="2"/>
        <v>0</v>
      </c>
      <c r="J58" s="68">
        <f t="shared" si="2"/>
        <v>0</v>
      </c>
      <c r="K58" s="50"/>
      <c r="L58" s="69">
        <f>SUM(L11:L57)</f>
        <v>0</v>
      </c>
    </row>
    <row r="59" spans="1:12" ht="16.5" x14ac:dyDescent="0.3">
      <c r="A59" s="40"/>
      <c r="B59" s="36"/>
      <c r="C59" s="40"/>
      <c r="D59" s="66"/>
      <c r="E59" s="67"/>
      <c r="F59" s="67"/>
      <c r="G59" s="67"/>
      <c r="H59" s="67"/>
      <c r="I59" s="67"/>
      <c r="J59" s="40"/>
      <c r="K59" s="40"/>
      <c r="L59" s="40"/>
    </row>
    <row r="60" spans="1:12" ht="17.25" customHeight="1" x14ac:dyDescent="0.25">
      <c r="C60" s="279" t="s">
        <v>252</v>
      </c>
      <c r="D60" s="279"/>
      <c r="E60" s="279"/>
    </row>
    <row r="61" spans="1:12" ht="17.25" customHeight="1" x14ac:dyDescent="0.25">
      <c r="C61" s="279"/>
      <c r="D61" s="279"/>
      <c r="E61" s="279"/>
    </row>
    <row r="62" spans="1:12" ht="18" x14ac:dyDescent="0.25">
      <c r="A62" s="48" t="s">
        <v>241</v>
      </c>
    </row>
  </sheetData>
  <sheetProtection sheet="1" formatCells="0" formatColumns="0" formatRows="0" insertColumns="0" insertRows="0" insertHyperlinks="0" deleteColumns="0" deleteRows="0" sort="0" autoFilter="0" pivotTables="0"/>
  <mergeCells count="2">
    <mergeCell ref="C60:E61"/>
    <mergeCell ref="E2:J3"/>
  </mergeCells>
  <pageMargins left="0.25" right="0.25" top="0.75" bottom="0.75" header="0.3" footer="0.3"/>
  <pageSetup scale="4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Q168"/>
  <sheetViews>
    <sheetView workbookViewId="0">
      <pane ySplit="10" topLeftCell="A11" activePane="bottomLeft" state="frozen"/>
      <selection pane="bottomLeft" activeCell="A11" sqref="A11"/>
    </sheetView>
  </sheetViews>
  <sheetFormatPr defaultRowHeight="15" x14ac:dyDescent="0.25"/>
  <cols>
    <col min="1" max="1" width="23.85546875" style="32" customWidth="1"/>
    <col min="2" max="2" width="9.85546875" style="31" customWidth="1"/>
    <col min="3" max="3" width="43.42578125" style="32" customWidth="1"/>
    <col min="4" max="7" width="15.7109375" style="56" bestFit="1" customWidth="1"/>
    <col min="8" max="9" width="15.7109375" style="56" hidden="1" customWidth="1"/>
    <col min="10" max="10" width="15.7109375" style="32" hidden="1" customWidth="1"/>
    <col min="11" max="11" width="3.140625" style="32" customWidth="1"/>
    <col min="12" max="12" width="15" style="32" customWidth="1"/>
    <col min="13" max="16384" width="9.140625" style="32"/>
  </cols>
  <sheetData>
    <row r="1" spans="1:43" customFormat="1" ht="29.25" customHeight="1" x14ac:dyDescent="0.25">
      <c r="A1" s="21" t="str">
        <f>+'UBI Financial Statement'!$A$1</f>
        <v>Enter the Name of the Department/Activity Here</v>
      </c>
      <c r="B1" s="22"/>
      <c r="D1" s="59"/>
      <c r="E1" s="59"/>
      <c r="F1" s="59"/>
      <c r="G1" s="59"/>
      <c r="H1" s="59"/>
      <c r="I1" s="59"/>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customFormat="1" ht="29.25" customHeight="1" x14ac:dyDescent="0.25">
      <c r="A2" s="20" t="s">
        <v>0</v>
      </c>
      <c r="B2" s="22"/>
      <c r="D2" s="278" t="s">
        <v>168</v>
      </c>
      <c r="E2" s="278"/>
      <c r="F2" s="278"/>
      <c r="G2" s="278"/>
      <c r="H2" s="278"/>
      <c r="I2" s="278"/>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row>
    <row r="3" spans="1:43" customFormat="1" ht="29.25" customHeight="1" x14ac:dyDescent="0.25">
      <c r="A3" s="21" t="str">
        <f>+'UBI Financial Statement'!A3</f>
        <v>For the Year Ended June 30, 2024</v>
      </c>
      <c r="B3" s="22"/>
      <c r="D3" s="278"/>
      <c r="E3" s="278"/>
      <c r="F3" s="278"/>
      <c r="G3" s="278"/>
      <c r="H3" s="278"/>
      <c r="I3" s="278"/>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row>
    <row r="4" spans="1:43" customFormat="1" ht="29.25" customHeight="1" x14ac:dyDescent="0.25">
      <c r="A4" s="55" t="s">
        <v>196</v>
      </c>
      <c r="B4" s="22"/>
      <c r="D4" s="59"/>
      <c r="E4" s="59"/>
      <c r="F4" s="59"/>
      <c r="G4" s="59"/>
      <c r="H4" s="59"/>
      <c r="I4" s="59"/>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row>
    <row r="5" spans="1:43" ht="16.5" x14ac:dyDescent="0.3">
      <c r="A5" s="24"/>
      <c r="B5" s="36"/>
      <c r="C5" s="37" t="s">
        <v>141</v>
      </c>
      <c r="D5" s="38">
        <f>+'1 Income'!D5</f>
        <v>0</v>
      </c>
      <c r="E5" s="38">
        <f>+'1 Income'!E5</f>
        <v>0</v>
      </c>
      <c r="F5" s="38">
        <f>+'1 Income'!F5</f>
        <v>0</v>
      </c>
      <c r="G5" s="38">
        <f>+'1 Income'!G5</f>
        <v>0</v>
      </c>
      <c r="H5" s="38">
        <f>+'1 Income'!H5</f>
        <v>0</v>
      </c>
      <c r="I5" s="38">
        <f>+'1 Income'!I5</f>
        <v>0</v>
      </c>
      <c r="J5" s="38">
        <f>+'1 Income'!J5</f>
        <v>0</v>
      </c>
      <c r="K5" s="40"/>
      <c r="L5" s="40"/>
    </row>
    <row r="6" spans="1:43" ht="16.5" x14ac:dyDescent="0.3">
      <c r="A6" s="40"/>
      <c r="B6" s="36"/>
      <c r="C6" s="37" t="s">
        <v>142</v>
      </c>
      <c r="D6" s="38">
        <f>+'1 Income'!D6</f>
        <v>0</v>
      </c>
      <c r="E6" s="38">
        <f>+'1 Income'!E6</f>
        <v>0</v>
      </c>
      <c r="F6" s="38">
        <f>+'1 Income'!F6</f>
        <v>0</v>
      </c>
      <c r="G6" s="38">
        <f>+'1 Income'!G6</f>
        <v>0</v>
      </c>
      <c r="H6" s="38">
        <f>+'1 Income'!H6</f>
        <v>0</v>
      </c>
      <c r="I6" s="38">
        <f>+'1 Income'!I6</f>
        <v>0</v>
      </c>
      <c r="J6" s="38">
        <f>+'1 Income'!J6</f>
        <v>0</v>
      </c>
      <c r="K6" s="40"/>
      <c r="L6" s="40"/>
    </row>
    <row r="7" spans="1:43" ht="16.5" x14ac:dyDescent="0.3">
      <c r="A7" s="35"/>
      <c r="B7" s="36"/>
      <c r="C7" s="41" t="s">
        <v>140</v>
      </c>
      <c r="D7" s="38">
        <f>+'1 Income'!D7</f>
        <v>0</v>
      </c>
      <c r="E7" s="38">
        <f>+'1 Income'!E7</f>
        <v>0</v>
      </c>
      <c r="F7" s="38">
        <f>+'1 Income'!F7</f>
        <v>0</v>
      </c>
      <c r="G7" s="38">
        <f>+'1 Income'!G7</f>
        <v>0</v>
      </c>
      <c r="H7" s="38">
        <f>+'1 Income'!H7</f>
        <v>0</v>
      </c>
      <c r="I7" s="38">
        <f>+'1 Income'!I7</f>
        <v>0</v>
      </c>
      <c r="J7" s="38">
        <f>+'1 Income'!J7</f>
        <v>0</v>
      </c>
      <c r="K7" s="40"/>
      <c r="L7" s="40"/>
    </row>
    <row r="8" spans="1:43" ht="16.5" x14ac:dyDescent="0.3">
      <c r="A8" s="35"/>
      <c r="B8" s="36"/>
      <c r="C8" s="201" t="s">
        <v>443</v>
      </c>
      <c r="D8" s="38">
        <f>+'1 Income'!D8</f>
        <v>0</v>
      </c>
      <c r="E8" s="38">
        <f>+'1 Income'!E8</f>
        <v>0</v>
      </c>
      <c r="F8" s="38">
        <f>+'1 Income'!F8</f>
        <v>0</v>
      </c>
      <c r="G8" s="38">
        <f>+'1 Income'!G8</f>
        <v>0</v>
      </c>
      <c r="H8" s="38">
        <f>+'1 Income'!H8</f>
        <v>0</v>
      </c>
      <c r="I8" s="38">
        <f>+'1 Income'!I8</f>
        <v>0</v>
      </c>
      <c r="J8" s="38">
        <f>+'1 Income'!J8</f>
        <v>0</v>
      </c>
      <c r="K8" s="40"/>
      <c r="L8" s="40"/>
    </row>
    <row r="9" spans="1:43" ht="17.25" thickBot="1" x14ac:dyDescent="0.35">
      <c r="A9" s="40"/>
      <c r="B9" s="36"/>
      <c r="C9" s="40"/>
      <c r="D9" s="57"/>
      <c r="E9" s="57"/>
      <c r="F9" s="57"/>
      <c r="G9" s="57"/>
      <c r="H9" s="57"/>
      <c r="I9" s="57"/>
      <c r="J9" s="40"/>
      <c r="K9" s="40"/>
      <c r="L9" s="40"/>
    </row>
    <row r="10" spans="1:43" s="46" customFormat="1" ht="17.25" thickTop="1" thickBot="1" x14ac:dyDescent="0.3">
      <c r="A10" s="177" t="s">
        <v>117</v>
      </c>
      <c r="B10" s="177" t="s">
        <v>115</v>
      </c>
      <c r="C10" s="177" t="s">
        <v>116</v>
      </c>
      <c r="D10" s="178" t="s">
        <v>122</v>
      </c>
      <c r="E10" s="178" t="s">
        <v>123</v>
      </c>
      <c r="F10" s="178" t="s">
        <v>124</v>
      </c>
      <c r="G10" s="178" t="s">
        <v>125</v>
      </c>
      <c r="H10" s="178" t="s">
        <v>126</v>
      </c>
      <c r="I10" s="178" t="s">
        <v>127</v>
      </c>
      <c r="J10" s="178" t="s">
        <v>128</v>
      </c>
      <c r="K10" s="64"/>
      <c r="L10" s="178" t="s">
        <v>114</v>
      </c>
    </row>
    <row r="11" spans="1:43" ht="17.25" thickTop="1" x14ac:dyDescent="0.3">
      <c r="A11" s="143" t="s">
        <v>156</v>
      </c>
      <c r="B11" s="52">
        <v>711100</v>
      </c>
      <c r="C11" s="51" t="s">
        <v>49</v>
      </c>
      <c r="D11" s="58"/>
      <c r="E11" s="58"/>
      <c r="F11" s="58"/>
      <c r="G11" s="58"/>
      <c r="H11" s="58"/>
      <c r="I11" s="58"/>
      <c r="J11" s="58"/>
      <c r="K11" s="47"/>
      <c r="L11" s="47">
        <f t="shared" ref="L11:L47" si="0">SUM(D11:K11)</f>
        <v>0</v>
      </c>
    </row>
    <row r="12" spans="1:43" ht="16.5" x14ac:dyDescent="0.3">
      <c r="A12" s="143" t="s">
        <v>156</v>
      </c>
      <c r="B12" s="52">
        <v>711200</v>
      </c>
      <c r="C12" s="51" t="s">
        <v>50</v>
      </c>
      <c r="D12" s="58"/>
      <c r="E12" s="58"/>
      <c r="F12" s="58"/>
      <c r="G12" s="58"/>
      <c r="H12" s="58"/>
      <c r="I12" s="58"/>
      <c r="J12" s="58"/>
      <c r="K12" s="47"/>
      <c r="L12" s="47">
        <f t="shared" si="0"/>
        <v>0</v>
      </c>
    </row>
    <row r="13" spans="1:43" ht="16.5" x14ac:dyDescent="0.3">
      <c r="A13" s="143" t="s">
        <v>156</v>
      </c>
      <c r="B13" s="52">
        <v>711300</v>
      </c>
      <c r="C13" s="51" t="s">
        <v>51</v>
      </c>
      <c r="D13" s="159"/>
      <c r="E13" s="58"/>
      <c r="F13" s="58"/>
      <c r="G13" s="58"/>
      <c r="H13" s="58"/>
      <c r="I13" s="58"/>
      <c r="J13" s="58"/>
      <c r="K13" s="47"/>
      <c r="L13" s="47">
        <f t="shared" si="0"/>
        <v>0</v>
      </c>
    </row>
    <row r="14" spans="1:43" ht="16.5" x14ac:dyDescent="0.3">
      <c r="A14" s="143" t="s">
        <v>156</v>
      </c>
      <c r="B14" s="52">
        <v>711375</v>
      </c>
      <c r="C14" s="160" t="s">
        <v>505</v>
      </c>
      <c r="D14" s="159"/>
      <c r="E14" s="58"/>
      <c r="F14" s="58"/>
      <c r="G14" s="58"/>
      <c r="H14" s="58"/>
      <c r="I14" s="58"/>
      <c r="J14" s="58"/>
      <c r="K14" s="47"/>
      <c r="L14" s="47">
        <f t="shared" si="0"/>
        <v>0</v>
      </c>
    </row>
    <row r="15" spans="1:43" ht="16.5" x14ac:dyDescent="0.3">
      <c r="A15" s="143" t="s">
        <v>156</v>
      </c>
      <c r="B15" s="52">
        <v>711400</v>
      </c>
      <c r="C15" s="160" t="s">
        <v>283</v>
      </c>
      <c r="D15" s="58"/>
      <c r="E15" s="58"/>
      <c r="F15" s="58"/>
      <c r="G15" s="58"/>
      <c r="H15" s="58"/>
      <c r="I15" s="58"/>
      <c r="J15" s="58"/>
      <c r="K15" s="47"/>
      <c r="L15" s="47">
        <f t="shared" si="0"/>
        <v>0</v>
      </c>
    </row>
    <row r="16" spans="1:43" ht="16.5" x14ac:dyDescent="0.3">
      <c r="A16" s="143" t="s">
        <v>156</v>
      </c>
      <c r="B16" s="52">
        <v>711500</v>
      </c>
      <c r="C16" s="51" t="s">
        <v>52</v>
      </c>
      <c r="D16" s="58"/>
      <c r="E16" s="58"/>
      <c r="F16" s="58"/>
      <c r="G16" s="58"/>
      <c r="H16" s="58"/>
      <c r="I16" s="58"/>
      <c r="J16" s="58"/>
      <c r="K16" s="47"/>
      <c r="L16" s="47">
        <f t="shared" si="0"/>
        <v>0</v>
      </c>
    </row>
    <row r="17" spans="1:12" ht="16.5" x14ac:dyDescent="0.3">
      <c r="A17" s="143" t="s">
        <v>156</v>
      </c>
      <c r="B17" s="52">
        <v>711600</v>
      </c>
      <c r="C17" s="51" t="s">
        <v>53</v>
      </c>
      <c r="D17" s="58"/>
      <c r="E17" s="58"/>
      <c r="F17" s="58"/>
      <c r="G17" s="58"/>
      <c r="H17" s="58"/>
      <c r="I17" s="58"/>
      <c r="J17" s="58"/>
      <c r="K17" s="47"/>
      <c r="L17" s="47">
        <f t="shared" si="0"/>
        <v>0</v>
      </c>
    </row>
    <row r="18" spans="1:12" ht="16.5" x14ac:dyDescent="0.3">
      <c r="A18" s="143" t="s">
        <v>156</v>
      </c>
      <c r="B18" s="52">
        <v>711700</v>
      </c>
      <c r="C18" s="51" t="s">
        <v>54</v>
      </c>
      <c r="D18" s="58"/>
      <c r="E18" s="58"/>
      <c r="F18" s="58"/>
      <c r="G18" s="58"/>
      <c r="H18" s="58"/>
      <c r="I18" s="58"/>
      <c r="J18" s="58"/>
      <c r="K18" s="47"/>
      <c r="L18" s="47">
        <f t="shared" si="0"/>
        <v>0</v>
      </c>
    </row>
    <row r="19" spans="1:12" ht="16.5" x14ac:dyDescent="0.3">
      <c r="A19" s="143" t="s">
        <v>156</v>
      </c>
      <c r="B19" s="52">
        <v>711750</v>
      </c>
      <c r="C19" s="51" t="s">
        <v>262</v>
      </c>
      <c r="D19" s="58"/>
      <c r="E19" s="58"/>
      <c r="F19" s="58"/>
      <c r="G19" s="58"/>
      <c r="H19" s="58"/>
      <c r="I19" s="58"/>
      <c r="J19" s="58"/>
      <c r="K19" s="47"/>
      <c r="L19" s="47">
        <f t="shared" si="0"/>
        <v>0</v>
      </c>
    </row>
    <row r="20" spans="1:12" ht="16.5" x14ac:dyDescent="0.3">
      <c r="A20" s="143" t="s">
        <v>156</v>
      </c>
      <c r="B20" s="52">
        <v>711775</v>
      </c>
      <c r="C20" s="160" t="s">
        <v>480</v>
      </c>
      <c r="D20" s="58"/>
      <c r="E20" s="58"/>
      <c r="F20" s="58"/>
      <c r="G20" s="58"/>
      <c r="H20" s="58"/>
      <c r="I20" s="58"/>
      <c r="J20" s="58"/>
      <c r="K20" s="47"/>
      <c r="L20" s="47">
        <f t="shared" ref="L20" si="1">SUM(D20:K20)</f>
        <v>0</v>
      </c>
    </row>
    <row r="21" spans="1:12" ht="16.5" x14ac:dyDescent="0.3">
      <c r="A21" s="143" t="s">
        <v>156</v>
      </c>
      <c r="B21" s="52">
        <v>711800</v>
      </c>
      <c r="C21" s="51" t="s">
        <v>55</v>
      </c>
      <c r="D21" s="58"/>
      <c r="E21" s="58"/>
      <c r="F21" s="58"/>
      <c r="G21" s="58"/>
      <c r="H21" s="58"/>
      <c r="I21" s="58"/>
      <c r="J21" s="58"/>
      <c r="K21" s="47"/>
      <c r="L21" s="47">
        <f t="shared" si="0"/>
        <v>0</v>
      </c>
    </row>
    <row r="22" spans="1:12" ht="16.5" x14ac:dyDescent="0.3">
      <c r="A22" s="143" t="s">
        <v>156</v>
      </c>
      <c r="B22" s="52">
        <v>711900</v>
      </c>
      <c r="C22" s="51" t="s">
        <v>56</v>
      </c>
      <c r="D22" s="58"/>
      <c r="E22" s="58"/>
      <c r="F22" s="58"/>
      <c r="G22" s="58"/>
      <c r="H22" s="58"/>
      <c r="I22" s="58"/>
      <c r="J22" s="58"/>
      <c r="K22" s="47"/>
      <c r="L22" s="47">
        <f t="shared" si="0"/>
        <v>0</v>
      </c>
    </row>
    <row r="23" spans="1:12" ht="16.5" x14ac:dyDescent="0.3">
      <c r="A23" s="143" t="s">
        <v>156</v>
      </c>
      <c r="B23" s="52">
        <v>713000</v>
      </c>
      <c r="C23" s="51" t="s">
        <v>57</v>
      </c>
      <c r="D23" s="58"/>
      <c r="E23" s="58"/>
      <c r="F23" s="58"/>
      <c r="G23" s="58"/>
      <c r="H23" s="58"/>
      <c r="I23" s="58"/>
      <c r="J23" s="58"/>
      <c r="K23" s="47"/>
      <c r="L23" s="47">
        <f t="shared" si="0"/>
        <v>0</v>
      </c>
    </row>
    <row r="24" spans="1:12" ht="16.5" x14ac:dyDescent="0.3">
      <c r="A24" s="143" t="s">
        <v>156</v>
      </c>
      <c r="B24" s="52">
        <v>713100</v>
      </c>
      <c r="C24" s="160" t="s">
        <v>430</v>
      </c>
      <c r="D24" s="58"/>
      <c r="E24" s="58"/>
      <c r="F24" s="58"/>
      <c r="G24" s="58"/>
      <c r="H24" s="58"/>
      <c r="I24" s="58"/>
      <c r="J24" s="58"/>
      <c r="K24" s="47"/>
      <c r="L24" s="47">
        <f t="shared" si="0"/>
        <v>0</v>
      </c>
    </row>
    <row r="25" spans="1:12" ht="16.5" x14ac:dyDescent="0.3">
      <c r="A25" s="143" t="s">
        <v>156</v>
      </c>
      <c r="B25" s="52">
        <v>714100</v>
      </c>
      <c r="C25" s="160" t="s">
        <v>396</v>
      </c>
      <c r="D25" s="58"/>
      <c r="E25" s="58"/>
      <c r="F25" s="58"/>
      <c r="G25" s="58"/>
      <c r="H25" s="58"/>
      <c r="I25" s="58"/>
      <c r="J25" s="58"/>
      <c r="K25" s="47"/>
      <c r="L25" s="47">
        <f t="shared" si="0"/>
        <v>0</v>
      </c>
    </row>
    <row r="26" spans="1:12" ht="16.5" x14ac:dyDescent="0.3">
      <c r="A26" s="143" t="s">
        <v>156</v>
      </c>
      <c r="B26" s="52">
        <v>714200</v>
      </c>
      <c r="C26" s="160" t="s">
        <v>479</v>
      </c>
      <c r="D26" s="58"/>
      <c r="E26" s="58"/>
      <c r="F26" s="58"/>
      <c r="G26" s="58"/>
      <c r="H26" s="58"/>
      <c r="I26" s="58"/>
      <c r="J26" s="58"/>
      <c r="K26" s="47"/>
      <c r="L26" s="47">
        <f t="shared" si="0"/>
        <v>0</v>
      </c>
    </row>
    <row r="27" spans="1:12" ht="16.5" x14ac:dyDescent="0.3">
      <c r="A27" s="143" t="s">
        <v>156</v>
      </c>
      <c r="B27" s="52">
        <v>714300</v>
      </c>
      <c r="C27" s="160" t="s">
        <v>397</v>
      </c>
      <c r="D27" s="58"/>
      <c r="E27" s="58"/>
      <c r="F27" s="58"/>
      <c r="G27" s="58"/>
      <c r="H27" s="58"/>
      <c r="I27" s="58"/>
      <c r="J27" s="58"/>
      <c r="K27" s="47"/>
      <c r="L27" s="47">
        <f t="shared" si="0"/>
        <v>0</v>
      </c>
    </row>
    <row r="28" spans="1:12" ht="16.5" x14ac:dyDescent="0.3">
      <c r="A28" s="143" t="s">
        <v>156</v>
      </c>
      <c r="B28" s="52">
        <v>714375</v>
      </c>
      <c r="C28" s="160" t="s">
        <v>431</v>
      </c>
      <c r="D28" s="58"/>
      <c r="E28" s="58"/>
      <c r="F28" s="58"/>
      <c r="G28" s="58"/>
      <c r="H28" s="58"/>
      <c r="I28" s="58"/>
      <c r="J28" s="58"/>
      <c r="K28" s="47"/>
      <c r="L28" s="47">
        <f t="shared" si="0"/>
        <v>0</v>
      </c>
    </row>
    <row r="29" spans="1:12" ht="16.5" x14ac:dyDescent="0.3">
      <c r="A29" s="143" t="s">
        <v>156</v>
      </c>
      <c r="B29" s="52">
        <v>715000</v>
      </c>
      <c r="C29" s="51" t="s">
        <v>58</v>
      </c>
      <c r="D29" s="58"/>
      <c r="E29" s="58"/>
      <c r="F29" s="58"/>
      <c r="G29" s="58"/>
      <c r="H29" s="58"/>
      <c r="I29" s="58"/>
      <c r="J29" s="58"/>
      <c r="K29" s="47"/>
      <c r="L29" s="47">
        <f t="shared" si="0"/>
        <v>0</v>
      </c>
    </row>
    <row r="30" spans="1:12" ht="16.5" x14ac:dyDescent="0.3">
      <c r="A30" s="143" t="s">
        <v>156</v>
      </c>
      <c r="B30" s="52">
        <v>715050</v>
      </c>
      <c r="C30" s="160" t="s">
        <v>398</v>
      </c>
      <c r="D30" s="58"/>
      <c r="E30" s="58"/>
      <c r="F30" s="58"/>
      <c r="G30" s="58"/>
      <c r="H30" s="58"/>
      <c r="I30" s="58"/>
      <c r="J30" s="58"/>
      <c r="K30" s="47"/>
      <c r="L30" s="47">
        <f t="shared" si="0"/>
        <v>0</v>
      </c>
    </row>
    <row r="31" spans="1:12" ht="16.5" x14ac:dyDescent="0.3">
      <c r="A31" s="143" t="s">
        <v>156</v>
      </c>
      <c r="B31" s="52">
        <v>715100</v>
      </c>
      <c r="C31" s="51" t="s">
        <v>263</v>
      </c>
      <c r="D31" s="58"/>
      <c r="E31" s="58"/>
      <c r="F31" s="58"/>
      <c r="G31" s="58"/>
      <c r="H31" s="58"/>
      <c r="I31" s="58"/>
      <c r="J31" s="58"/>
      <c r="K31" s="47"/>
      <c r="L31" s="47">
        <f t="shared" si="0"/>
        <v>0</v>
      </c>
    </row>
    <row r="32" spans="1:12" ht="16.5" x14ac:dyDescent="0.3">
      <c r="A32" s="143" t="s">
        <v>156</v>
      </c>
      <c r="B32" s="52">
        <v>715200</v>
      </c>
      <c r="C32" s="51" t="s">
        <v>59</v>
      </c>
      <c r="D32" s="58"/>
      <c r="E32" s="58"/>
      <c r="F32" s="58"/>
      <c r="G32" s="58"/>
      <c r="H32" s="58"/>
      <c r="I32" s="58"/>
      <c r="J32" s="58"/>
      <c r="K32" s="47"/>
      <c r="L32" s="47">
        <f t="shared" si="0"/>
        <v>0</v>
      </c>
    </row>
    <row r="33" spans="1:43" ht="16.5" x14ac:dyDescent="0.3">
      <c r="A33" s="143" t="s">
        <v>156</v>
      </c>
      <c r="B33" s="52">
        <v>715400</v>
      </c>
      <c r="C33" s="160" t="s">
        <v>506</v>
      </c>
      <c r="D33" s="58"/>
      <c r="E33" s="58"/>
      <c r="F33" s="58"/>
      <c r="G33" s="58"/>
      <c r="H33" s="58"/>
      <c r="I33" s="58"/>
      <c r="J33" s="58"/>
      <c r="K33" s="47"/>
      <c r="L33" s="47">
        <f t="shared" si="0"/>
        <v>0</v>
      </c>
    </row>
    <row r="34" spans="1:43" ht="16.5" x14ac:dyDescent="0.3">
      <c r="A34" s="143" t="s">
        <v>156</v>
      </c>
      <c r="B34" s="52">
        <v>715500</v>
      </c>
      <c r="C34" s="160" t="s">
        <v>284</v>
      </c>
      <c r="D34" s="58"/>
      <c r="E34" s="58"/>
      <c r="F34" s="58"/>
      <c r="G34" s="58"/>
      <c r="H34" s="58"/>
      <c r="I34" s="58"/>
      <c r="J34" s="58"/>
      <c r="K34" s="47"/>
      <c r="L34" s="47">
        <f t="shared" si="0"/>
        <v>0</v>
      </c>
    </row>
    <row r="35" spans="1:43" ht="16.5" x14ac:dyDescent="0.3">
      <c r="A35" s="143" t="s">
        <v>156</v>
      </c>
      <c r="B35" s="52">
        <v>717000</v>
      </c>
      <c r="C35" s="51" t="s">
        <v>60</v>
      </c>
      <c r="D35" s="58"/>
      <c r="E35" s="58"/>
      <c r="F35" s="58"/>
      <c r="G35" s="58"/>
      <c r="H35" s="58"/>
      <c r="I35" s="58"/>
      <c r="J35" s="58"/>
      <c r="K35" s="47"/>
      <c r="L35" s="47">
        <f t="shared" si="0"/>
        <v>0</v>
      </c>
    </row>
    <row r="36" spans="1:43" ht="16.5" x14ac:dyDescent="0.3">
      <c r="A36" s="143" t="s">
        <v>156</v>
      </c>
      <c r="B36" s="52">
        <v>717075</v>
      </c>
      <c r="C36" s="160" t="s">
        <v>432</v>
      </c>
      <c r="D36" s="58"/>
      <c r="E36" s="58"/>
      <c r="F36" s="58"/>
      <c r="G36" s="58"/>
      <c r="H36" s="58"/>
      <c r="I36" s="58"/>
      <c r="J36" s="58"/>
      <c r="K36" s="47"/>
      <c r="L36" s="47">
        <f t="shared" si="0"/>
        <v>0</v>
      </c>
    </row>
    <row r="37" spans="1:43" ht="16.5" x14ac:dyDescent="0.3">
      <c r="A37" s="143" t="s">
        <v>156</v>
      </c>
      <c r="B37" s="52">
        <v>717300</v>
      </c>
      <c r="C37" s="160" t="s">
        <v>507</v>
      </c>
      <c r="D37" s="58"/>
      <c r="E37" s="58"/>
      <c r="F37" s="58"/>
      <c r="G37" s="58"/>
      <c r="H37" s="58"/>
      <c r="I37" s="58"/>
      <c r="J37" s="58"/>
      <c r="K37" s="47"/>
      <c r="L37" s="47"/>
    </row>
    <row r="38" spans="1:43" ht="16.5" x14ac:dyDescent="0.3">
      <c r="A38" s="143" t="s">
        <v>156</v>
      </c>
      <c r="B38" s="52">
        <v>718000</v>
      </c>
      <c r="C38" s="51" t="s">
        <v>61</v>
      </c>
      <c r="D38" s="58"/>
      <c r="E38" s="58"/>
      <c r="F38" s="58"/>
      <c r="G38" s="58"/>
      <c r="H38" s="58"/>
      <c r="I38" s="58"/>
      <c r="J38" s="58"/>
      <c r="K38" s="47"/>
      <c r="L38" s="47">
        <f t="shared" si="0"/>
        <v>0</v>
      </c>
    </row>
    <row r="39" spans="1:43" ht="16.5" x14ac:dyDescent="0.3">
      <c r="A39" s="143" t="s">
        <v>156</v>
      </c>
      <c r="B39" s="52">
        <v>718100</v>
      </c>
      <c r="C39" s="160" t="s">
        <v>481</v>
      </c>
      <c r="D39" s="58"/>
      <c r="E39" s="58"/>
      <c r="F39" s="58"/>
      <c r="G39" s="58"/>
      <c r="H39" s="58"/>
      <c r="I39" s="58"/>
      <c r="J39" s="58"/>
      <c r="K39" s="47"/>
      <c r="L39" s="47">
        <f t="shared" si="0"/>
        <v>0</v>
      </c>
    </row>
    <row r="40" spans="1:43" ht="16.5" x14ac:dyDescent="0.3">
      <c r="A40" s="143" t="s">
        <v>156</v>
      </c>
      <c r="B40" s="52">
        <v>719100</v>
      </c>
      <c r="C40" s="160" t="s">
        <v>399</v>
      </c>
      <c r="D40" s="58"/>
      <c r="E40" s="58"/>
      <c r="F40" s="58"/>
      <c r="G40" s="58"/>
      <c r="H40" s="58"/>
      <c r="I40" s="58"/>
      <c r="J40" s="58"/>
      <c r="K40" s="47"/>
      <c r="L40" s="47">
        <f t="shared" si="0"/>
        <v>0</v>
      </c>
    </row>
    <row r="41" spans="1:43" ht="16.5" x14ac:dyDescent="0.3">
      <c r="A41" s="143" t="s">
        <v>156</v>
      </c>
      <c r="B41" s="52">
        <v>719110</v>
      </c>
      <c r="C41" s="51" t="s">
        <v>62</v>
      </c>
      <c r="D41" s="58"/>
      <c r="E41" s="58"/>
      <c r="F41" s="58"/>
      <c r="G41" s="58"/>
      <c r="H41" s="58"/>
      <c r="I41" s="58"/>
      <c r="J41" s="58"/>
      <c r="K41" s="47"/>
      <c r="L41" s="47">
        <f t="shared" si="0"/>
        <v>0</v>
      </c>
    </row>
    <row r="42" spans="1:43" ht="16.5" x14ac:dyDescent="0.3">
      <c r="A42" s="143" t="s">
        <v>156</v>
      </c>
      <c r="B42" s="52">
        <v>719300</v>
      </c>
      <c r="C42" s="160" t="s">
        <v>400</v>
      </c>
      <c r="D42" s="58"/>
      <c r="E42" s="58"/>
      <c r="F42" s="58"/>
      <c r="G42" s="58"/>
      <c r="H42" s="58"/>
      <c r="I42" s="58"/>
      <c r="J42" s="58"/>
      <c r="K42" s="47"/>
      <c r="L42" s="47">
        <f t="shared" si="0"/>
        <v>0</v>
      </c>
    </row>
    <row r="43" spans="1:43" ht="16.5" x14ac:dyDescent="0.3">
      <c r="A43" s="143" t="s">
        <v>156</v>
      </c>
      <c r="B43" s="52">
        <v>719310</v>
      </c>
      <c r="C43" s="160" t="s">
        <v>448</v>
      </c>
      <c r="D43" s="58"/>
      <c r="E43" s="58"/>
      <c r="F43" s="58"/>
      <c r="G43" s="58"/>
      <c r="H43" s="58"/>
      <c r="I43" s="58"/>
      <c r="J43" s="58"/>
      <c r="K43" s="47"/>
      <c r="L43" s="47">
        <f t="shared" si="0"/>
        <v>0</v>
      </c>
    </row>
    <row r="44" spans="1:43" ht="16.5" x14ac:dyDescent="0.3">
      <c r="A44" s="143" t="s">
        <v>156</v>
      </c>
      <c r="B44" s="52">
        <v>719320</v>
      </c>
      <c r="C44" s="160" t="s">
        <v>449</v>
      </c>
      <c r="D44" s="58"/>
      <c r="E44" s="58"/>
      <c r="F44" s="58"/>
      <c r="G44" s="58"/>
      <c r="H44" s="58"/>
      <c r="I44" s="58"/>
      <c r="J44" s="58"/>
      <c r="K44" s="47"/>
      <c r="L44" s="47">
        <f t="shared" si="0"/>
        <v>0</v>
      </c>
    </row>
    <row r="45" spans="1:43" ht="16.5" x14ac:dyDescent="0.3">
      <c r="A45" s="143" t="s">
        <v>156</v>
      </c>
      <c r="B45" s="52">
        <v>719375</v>
      </c>
      <c r="C45" s="160" t="s">
        <v>482</v>
      </c>
      <c r="D45" s="58"/>
      <c r="E45" s="58"/>
      <c r="F45" s="58"/>
      <c r="G45" s="58"/>
      <c r="H45" s="58"/>
      <c r="I45" s="58"/>
      <c r="J45" s="58"/>
      <c r="K45" s="47"/>
      <c r="L45" s="47">
        <f t="shared" ref="L45" si="2">SUM(D45:K45)</f>
        <v>0</v>
      </c>
    </row>
    <row r="46" spans="1:43" ht="16.5" x14ac:dyDescent="0.3">
      <c r="A46" s="143" t="s">
        <v>156</v>
      </c>
      <c r="B46" s="52">
        <v>719400</v>
      </c>
      <c r="C46" s="51" t="s">
        <v>63</v>
      </c>
      <c r="D46" s="58"/>
      <c r="E46" s="58"/>
      <c r="F46" s="58"/>
      <c r="G46" s="58"/>
      <c r="H46" s="58"/>
      <c r="I46" s="58"/>
      <c r="J46" s="58"/>
      <c r="K46" s="47"/>
      <c r="L46" s="47">
        <f t="shared" si="0"/>
        <v>0</v>
      </c>
    </row>
    <row r="47" spans="1:43" ht="16.5" x14ac:dyDescent="0.3">
      <c r="A47" s="143" t="s">
        <v>156</v>
      </c>
      <c r="B47" s="52">
        <v>719500</v>
      </c>
      <c r="C47" s="160" t="s">
        <v>450</v>
      </c>
      <c r="D47" s="58"/>
      <c r="E47" s="58"/>
      <c r="F47" s="58"/>
      <c r="G47" s="58"/>
      <c r="H47" s="58"/>
      <c r="I47" s="58"/>
      <c r="J47" s="58"/>
      <c r="K47" s="47"/>
      <c r="L47" s="47">
        <f t="shared" si="0"/>
        <v>0</v>
      </c>
    </row>
    <row r="48" spans="1:43" s="72" customFormat="1" x14ac:dyDescent="0.25">
      <c r="A48" s="144"/>
      <c r="B48" s="70"/>
      <c r="C48" s="49" t="s">
        <v>197</v>
      </c>
      <c r="D48" s="68">
        <f t="shared" ref="D48:J48" si="3">SUM(D11:D47)</f>
        <v>0</v>
      </c>
      <c r="E48" s="68">
        <f t="shared" si="3"/>
        <v>0</v>
      </c>
      <c r="F48" s="68">
        <f t="shared" si="3"/>
        <v>0</v>
      </c>
      <c r="G48" s="68">
        <f t="shared" si="3"/>
        <v>0</v>
      </c>
      <c r="H48" s="68">
        <f t="shared" si="3"/>
        <v>0</v>
      </c>
      <c r="I48" s="68">
        <f t="shared" si="3"/>
        <v>0</v>
      </c>
      <c r="J48" s="68">
        <f t="shared" si="3"/>
        <v>0</v>
      </c>
      <c r="K48" s="68"/>
      <c r="L48" s="68">
        <f>SUM(L11:L47)</f>
        <v>0</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row>
    <row r="49" spans="1:12" ht="16.5" x14ac:dyDescent="0.3">
      <c r="A49" s="143" t="s">
        <v>157</v>
      </c>
      <c r="B49" s="52">
        <v>721100</v>
      </c>
      <c r="C49" s="160" t="s">
        <v>451</v>
      </c>
      <c r="D49" s="58"/>
      <c r="E49" s="58"/>
      <c r="F49" s="58"/>
      <c r="G49" s="58"/>
      <c r="H49" s="58"/>
      <c r="I49" s="58"/>
      <c r="J49" s="58"/>
      <c r="K49" s="58"/>
      <c r="L49" s="47">
        <f t="shared" ref="L49:L65" si="4">SUM(D49:K49)</f>
        <v>0</v>
      </c>
    </row>
    <row r="50" spans="1:12" ht="16.5" x14ac:dyDescent="0.3">
      <c r="A50" s="143" t="s">
        <v>157</v>
      </c>
      <c r="B50" s="52">
        <v>721200</v>
      </c>
      <c r="C50" s="160" t="s">
        <v>452</v>
      </c>
      <c r="D50" s="58"/>
      <c r="E50" s="58"/>
      <c r="F50" s="58"/>
      <c r="G50" s="58"/>
      <c r="H50" s="58"/>
      <c r="I50" s="58"/>
      <c r="J50" s="58"/>
      <c r="K50" s="58"/>
      <c r="L50" s="47">
        <f t="shared" si="4"/>
        <v>0</v>
      </c>
    </row>
    <row r="51" spans="1:12" ht="16.5" x14ac:dyDescent="0.3">
      <c r="A51" s="143" t="s">
        <v>157</v>
      </c>
      <c r="B51" s="52">
        <v>721300</v>
      </c>
      <c r="C51" s="160" t="s">
        <v>453</v>
      </c>
      <c r="D51" s="58"/>
      <c r="E51" s="58"/>
      <c r="F51" s="58"/>
      <c r="G51" s="58"/>
      <c r="H51" s="58"/>
      <c r="I51" s="58"/>
      <c r="J51" s="58"/>
      <c r="K51" s="58"/>
      <c r="L51" s="47">
        <f t="shared" ref="L51" si="5">SUM(D51:K51)</f>
        <v>0</v>
      </c>
    </row>
    <row r="52" spans="1:12" ht="16.5" x14ac:dyDescent="0.3">
      <c r="A52" s="143" t="s">
        <v>157</v>
      </c>
      <c r="B52" s="52">
        <v>721350</v>
      </c>
      <c r="C52" s="160" t="s">
        <v>454</v>
      </c>
      <c r="D52" s="58"/>
      <c r="E52" s="58"/>
      <c r="F52" s="58"/>
      <c r="G52" s="58"/>
      <c r="H52" s="58"/>
      <c r="I52" s="58"/>
      <c r="J52" s="58"/>
      <c r="K52" s="58"/>
      <c r="L52" s="47">
        <f t="shared" si="4"/>
        <v>0</v>
      </c>
    </row>
    <row r="53" spans="1:12" ht="16.5" x14ac:dyDescent="0.3">
      <c r="A53" s="143" t="s">
        <v>157</v>
      </c>
      <c r="B53" s="52">
        <v>721400</v>
      </c>
      <c r="C53" s="160" t="s">
        <v>455</v>
      </c>
      <c r="D53" s="58"/>
      <c r="E53" s="58"/>
      <c r="F53" s="58"/>
      <c r="G53" s="58"/>
      <c r="H53" s="58"/>
      <c r="I53" s="58"/>
      <c r="J53" s="58"/>
      <c r="K53" s="58"/>
      <c r="L53" s="47">
        <f t="shared" si="4"/>
        <v>0</v>
      </c>
    </row>
    <row r="54" spans="1:12" ht="16.5" x14ac:dyDescent="0.3">
      <c r="A54" s="143" t="s">
        <v>157</v>
      </c>
      <c r="B54" s="52">
        <v>721500</v>
      </c>
      <c r="C54" s="160" t="s">
        <v>456</v>
      </c>
      <c r="D54" s="58"/>
      <c r="E54" s="58"/>
      <c r="F54" s="58"/>
      <c r="G54" s="58"/>
      <c r="H54" s="58"/>
      <c r="I54" s="58"/>
      <c r="J54" s="58"/>
      <c r="K54" s="58"/>
      <c r="L54" s="47">
        <f t="shared" si="4"/>
        <v>0</v>
      </c>
    </row>
    <row r="55" spans="1:12" ht="16.5" x14ac:dyDescent="0.3">
      <c r="A55" s="143" t="s">
        <v>157</v>
      </c>
      <c r="B55" s="52">
        <v>721600</v>
      </c>
      <c r="C55" s="160" t="s">
        <v>457</v>
      </c>
      <c r="D55" s="58"/>
      <c r="E55" s="58"/>
      <c r="F55" s="58"/>
      <c r="G55" s="58"/>
      <c r="H55" s="58"/>
      <c r="I55" s="58"/>
      <c r="J55" s="58"/>
      <c r="K55" s="58"/>
      <c r="L55" s="47">
        <f t="shared" si="4"/>
        <v>0</v>
      </c>
    </row>
    <row r="56" spans="1:12" ht="16.5" x14ac:dyDescent="0.3">
      <c r="A56" s="143" t="s">
        <v>157</v>
      </c>
      <c r="B56" s="52">
        <v>721700</v>
      </c>
      <c r="C56" s="160" t="s">
        <v>458</v>
      </c>
      <c r="D56" s="58"/>
      <c r="E56" s="58"/>
      <c r="F56" s="58"/>
      <c r="G56" s="58"/>
      <c r="H56" s="58"/>
      <c r="I56" s="58"/>
      <c r="J56" s="58"/>
      <c r="K56" s="58"/>
      <c r="L56" s="47">
        <f t="shared" si="4"/>
        <v>0</v>
      </c>
    </row>
    <row r="57" spans="1:12" ht="16.5" x14ac:dyDescent="0.3">
      <c r="A57" s="143" t="s">
        <v>157</v>
      </c>
      <c r="B57" s="52">
        <v>721999</v>
      </c>
      <c r="C57" s="160" t="s">
        <v>64</v>
      </c>
      <c r="D57" s="58"/>
      <c r="E57" s="58"/>
      <c r="F57" s="58"/>
      <c r="G57" s="58"/>
      <c r="H57" s="58"/>
      <c r="I57" s="58"/>
      <c r="J57" s="58"/>
      <c r="K57" s="58"/>
      <c r="L57" s="47">
        <f t="shared" si="4"/>
        <v>0</v>
      </c>
    </row>
    <row r="58" spans="1:12" ht="16.5" x14ac:dyDescent="0.3">
      <c r="A58" s="143" t="s">
        <v>157</v>
      </c>
      <c r="B58" s="52">
        <v>722100</v>
      </c>
      <c r="C58" s="51" t="s">
        <v>65</v>
      </c>
      <c r="D58" s="58"/>
      <c r="E58" s="58"/>
      <c r="F58" s="58"/>
      <c r="G58" s="58"/>
      <c r="H58" s="58"/>
      <c r="I58" s="58"/>
      <c r="J58" s="58"/>
      <c r="K58" s="58"/>
      <c r="L58" s="47">
        <f t="shared" si="4"/>
        <v>0</v>
      </c>
    </row>
    <row r="59" spans="1:12" ht="16.5" x14ac:dyDescent="0.3">
      <c r="A59" s="143" t="s">
        <v>157</v>
      </c>
      <c r="B59" s="52">
        <v>722120</v>
      </c>
      <c r="C59" s="51" t="s">
        <v>66</v>
      </c>
      <c r="D59" s="58"/>
      <c r="E59" s="58"/>
      <c r="F59" s="58"/>
      <c r="G59" s="58"/>
      <c r="H59" s="58"/>
      <c r="I59" s="58"/>
      <c r="J59" s="58"/>
      <c r="K59" s="58"/>
      <c r="L59" s="47">
        <f t="shared" si="4"/>
        <v>0</v>
      </c>
    </row>
    <row r="60" spans="1:12" ht="16.5" x14ac:dyDescent="0.3">
      <c r="A60" s="143" t="s">
        <v>157</v>
      </c>
      <c r="B60" s="52">
        <v>722140</v>
      </c>
      <c r="C60" s="51" t="s">
        <v>67</v>
      </c>
      <c r="D60" s="58"/>
      <c r="E60" s="58"/>
      <c r="F60" s="58"/>
      <c r="G60" s="58"/>
      <c r="H60" s="58"/>
      <c r="I60" s="58"/>
      <c r="J60" s="58"/>
      <c r="K60" s="58"/>
      <c r="L60" s="47">
        <f t="shared" si="4"/>
        <v>0</v>
      </c>
    </row>
    <row r="61" spans="1:12" ht="16.5" x14ac:dyDescent="0.3">
      <c r="A61" s="143" t="s">
        <v>157</v>
      </c>
      <c r="B61" s="52">
        <v>722150</v>
      </c>
      <c r="C61" s="51" t="s">
        <v>68</v>
      </c>
      <c r="D61" s="58"/>
      <c r="E61" s="58"/>
      <c r="F61" s="58"/>
      <c r="G61" s="58"/>
      <c r="H61" s="58"/>
      <c r="I61" s="58"/>
      <c r="J61" s="58"/>
      <c r="K61" s="58"/>
      <c r="L61" s="47">
        <f t="shared" si="4"/>
        <v>0</v>
      </c>
    </row>
    <row r="62" spans="1:12" ht="16.5" x14ac:dyDescent="0.3">
      <c r="A62" s="143" t="s">
        <v>157</v>
      </c>
      <c r="B62" s="52">
        <v>722200</v>
      </c>
      <c r="C62" s="51" t="s">
        <v>264</v>
      </c>
      <c r="D62" s="58"/>
      <c r="E62" s="58"/>
      <c r="F62" s="58"/>
      <c r="G62" s="58"/>
      <c r="H62" s="58"/>
      <c r="I62" s="58"/>
      <c r="J62" s="58"/>
      <c r="K62" s="58"/>
      <c r="L62" s="47">
        <f t="shared" si="4"/>
        <v>0</v>
      </c>
    </row>
    <row r="63" spans="1:12" ht="16.5" x14ac:dyDescent="0.3">
      <c r="A63" s="143" t="s">
        <v>157</v>
      </c>
      <c r="B63" s="52">
        <v>722300</v>
      </c>
      <c r="C63" s="51" t="s">
        <v>69</v>
      </c>
      <c r="D63" s="58"/>
      <c r="E63" s="58"/>
      <c r="F63" s="58"/>
      <c r="G63" s="58"/>
      <c r="H63" s="58"/>
      <c r="I63" s="58"/>
      <c r="J63" s="58"/>
      <c r="K63" s="58"/>
      <c r="L63" s="47">
        <f t="shared" si="4"/>
        <v>0</v>
      </c>
    </row>
    <row r="64" spans="1:12" ht="16.5" x14ac:dyDescent="0.3">
      <c r="A64" s="202"/>
      <c r="B64" s="204">
        <v>729100</v>
      </c>
      <c r="C64" s="281" t="s">
        <v>245</v>
      </c>
      <c r="D64" s="281"/>
      <c r="E64" s="206"/>
      <c r="F64" s="206"/>
      <c r="G64" s="207"/>
      <c r="H64" s="207"/>
      <c r="I64" s="207"/>
      <c r="J64" s="207"/>
      <c r="K64" s="207"/>
      <c r="L64" s="211"/>
    </row>
    <row r="65" spans="1:43" ht="16.5" x14ac:dyDescent="0.3">
      <c r="A65" s="143" t="s">
        <v>157</v>
      </c>
      <c r="B65" s="52">
        <v>729900</v>
      </c>
      <c r="C65" s="51" t="s">
        <v>265</v>
      </c>
      <c r="D65" s="58"/>
      <c r="E65" s="58"/>
      <c r="F65" s="58"/>
      <c r="G65" s="58"/>
      <c r="H65" s="58"/>
      <c r="I65" s="58"/>
      <c r="J65" s="58"/>
      <c r="K65" s="58"/>
      <c r="L65" s="47">
        <f t="shared" si="4"/>
        <v>0</v>
      </c>
    </row>
    <row r="66" spans="1:43" s="72" customFormat="1" x14ac:dyDescent="0.25">
      <c r="A66" s="144"/>
      <c r="B66" s="70"/>
      <c r="C66" s="49" t="s">
        <v>198</v>
      </c>
      <c r="D66" s="68">
        <f t="shared" ref="D66:J66" si="6">SUM(D49:D65)</f>
        <v>0</v>
      </c>
      <c r="E66" s="68">
        <f t="shared" si="6"/>
        <v>0</v>
      </c>
      <c r="F66" s="68">
        <f t="shared" si="6"/>
        <v>0</v>
      </c>
      <c r="G66" s="68">
        <f t="shared" si="6"/>
        <v>0</v>
      </c>
      <c r="H66" s="68">
        <f t="shared" si="6"/>
        <v>0</v>
      </c>
      <c r="I66" s="68">
        <f t="shared" si="6"/>
        <v>0</v>
      </c>
      <c r="J66" s="68">
        <f t="shared" si="6"/>
        <v>0</v>
      </c>
      <c r="K66" s="68"/>
      <c r="L66" s="68">
        <f>SUM(L49:L65)</f>
        <v>0</v>
      </c>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row>
    <row r="67" spans="1:43" ht="16.5" x14ac:dyDescent="0.3">
      <c r="A67" s="143" t="s">
        <v>158</v>
      </c>
      <c r="B67" s="52">
        <v>731100</v>
      </c>
      <c r="C67" s="51" t="s">
        <v>71</v>
      </c>
      <c r="D67" s="58"/>
      <c r="E67" s="58"/>
      <c r="F67" s="58"/>
      <c r="G67" s="58"/>
      <c r="H67" s="58"/>
      <c r="I67" s="58"/>
      <c r="J67" s="58"/>
      <c r="K67" s="47"/>
      <c r="L67" s="47">
        <f t="shared" ref="L67:L105" si="7">SUM(D67:K67)</f>
        <v>0</v>
      </c>
    </row>
    <row r="68" spans="1:43" ht="16.5" x14ac:dyDescent="0.3">
      <c r="A68" s="143" t="s">
        <v>158</v>
      </c>
      <c r="B68" s="52">
        <v>731110</v>
      </c>
      <c r="C68" s="51" t="s">
        <v>72</v>
      </c>
      <c r="D68" s="58"/>
      <c r="E68" s="58"/>
      <c r="F68" s="58"/>
      <c r="G68" s="58"/>
      <c r="H68" s="58"/>
      <c r="I68" s="58"/>
      <c r="J68" s="58"/>
      <c r="K68" s="47"/>
      <c r="L68" s="47">
        <f t="shared" si="7"/>
        <v>0</v>
      </c>
    </row>
    <row r="69" spans="1:43" ht="16.5" x14ac:dyDescent="0.3">
      <c r="A69" s="143" t="s">
        <v>158</v>
      </c>
      <c r="B69" s="52">
        <v>731200</v>
      </c>
      <c r="C69" s="51" t="s">
        <v>266</v>
      </c>
      <c r="D69" s="58"/>
      <c r="E69" s="58"/>
      <c r="F69" s="58"/>
      <c r="G69" s="58"/>
      <c r="H69" s="58"/>
      <c r="I69" s="58"/>
      <c r="J69" s="58"/>
      <c r="K69" s="47"/>
      <c r="L69" s="47">
        <f t="shared" si="7"/>
        <v>0</v>
      </c>
    </row>
    <row r="70" spans="1:43" ht="16.5" x14ac:dyDescent="0.3">
      <c r="A70" s="143" t="s">
        <v>158</v>
      </c>
      <c r="B70" s="52">
        <v>731210</v>
      </c>
      <c r="C70" s="51" t="s">
        <v>73</v>
      </c>
      <c r="D70" s="58"/>
      <c r="E70" s="58"/>
      <c r="F70" s="58"/>
      <c r="G70" s="58"/>
      <c r="H70" s="58"/>
      <c r="I70" s="58"/>
      <c r="J70" s="58"/>
      <c r="K70" s="47"/>
      <c r="L70" s="47">
        <f t="shared" si="7"/>
        <v>0</v>
      </c>
    </row>
    <row r="71" spans="1:43" ht="16.5" x14ac:dyDescent="0.3">
      <c r="A71" s="143" t="s">
        <v>158</v>
      </c>
      <c r="B71" s="52">
        <v>731220</v>
      </c>
      <c r="C71" s="51" t="s">
        <v>74</v>
      </c>
      <c r="D71" s="58"/>
      <c r="E71" s="58"/>
      <c r="F71" s="58"/>
      <c r="G71" s="58"/>
      <c r="H71" s="58"/>
      <c r="I71" s="58"/>
      <c r="J71" s="58"/>
      <c r="K71" s="47"/>
      <c r="L71" s="47">
        <f t="shared" si="7"/>
        <v>0</v>
      </c>
    </row>
    <row r="72" spans="1:43" ht="16.5" x14ac:dyDescent="0.3">
      <c r="A72" s="143" t="s">
        <v>158</v>
      </c>
      <c r="B72" s="52">
        <v>731275</v>
      </c>
      <c r="C72" s="160" t="s">
        <v>433</v>
      </c>
      <c r="D72" s="58"/>
      <c r="E72" s="58"/>
      <c r="F72" s="58"/>
      <c r="G72" s="58"/>
      <c r="H72" s="58"/>
      <c r="I72" s="58"/>
      <c r="J72" s="58"/>
      <c r="K72" s="47"/>
      <c r="L72" s="47">
        <f t="shared" ref="L72" si="8">SUM(D72:K72)</f>
        <v>0</v>
      </c>
    </row>
    <row r="73" spans="1:43" ht="16.5" x14ac:dyDescent="0.3">
      <c r="A73" s="143" t="s">
        <v>158</v>
      </c>
      <c r="B73" s="52">
        <v>731300</v>
      </c>
      <c r="C73" s="160" t="s">
        <v>401</v>
      </c>
      <c r="D73" s="58"/>
      <c r="E73" s="58"/>
      <c r="F73" s="58"/>
      <c r="G73" s="58"/>
      <c r="H73" s="58"/>
      <c r="I73" s="58"/>
      <c r="J73" s="58"/>
      <c r="K73" s="47"/>
      <c r="L73" s="47">
        <f t="shared" ref="L73:L79" si="9">SUM(D73:K73)</f>
        <v>0</v>
      </c>
    </row>
    <row r="74" spans="1:43" ht="16.5" x14ac:dyDescent="0.3">
      <c r="A74" s="143" t="s">
        <v>158</v>
      </c>
      <c r="B74" s="52">
        <v>731400</v>
      </c>
      <c r="C74" s="51" t="s">
        <v>75</v>
      </c>
      <c r="D74" s="58"/>
      <c r="E74" s="58"/>
      <c r="F74" s="58"/>
      <c r="G74" s="58"/>
      <c r="H74" s="58"/>
      <c r="I74" s="58"/>
      <c r="J74" s="58"/>
      <c r="K74" s="47"/>
      <c r="L74" s="47">
        <f t="shared" si="9"/>
        <v>0</v>
      </c>
    </row>
    <row r="75" spans="1:43" ht="16.5" x14ac:dyDescent="0.3">
      <c r="A75" s="143" t="s">
        <v>158</v>
      </c>
      <c r="B75" s="52">
        <v>731410</v>
      </c>
      <c r="C75" s="160" t="s">
        <v>483</v>
      </c>
      <c r="D75" s="58"/>
      <c r="E75" s="58"/>
      <c r="F75" s="58"/>
      <c r="G75" s="58"/>
      <c r="H75" s="58"/>
      <c r="I75" s="58"/>
      <c r="J75" s="58"/>
      <c r="K75" s="47"/>
      <c r="L75" s="47">
        <f t="shared" si="9"/>
        <v>0</v>
      </c>
    </row>
    <row r="76" spans="1:43" ht="16.5" x14ac:dyDescent="0.3">
      <c r="A76" s="143" t="s">
        <v>158</v>
      </c>
      <c r="B76" s="52">
        <v>731420</v>
      </c>
      <c r="C76" s="160" t="s">
        <v>484</v>
      </c>
      <c r="D76" s="58"/>
      <c r="E76" s="58"/>
      <c r="F76" s="58"/>
      <c r="G76" s="58"/>
      <c r="H76" s="58"/>
      <c r="I76" s="58"/>
      <c r="J76" s="58"/>
      <c r="K76" s="47"/>
      <c r="L76" s="47">
        <f t="shared" si="9"/>
        <v>0</v>
      </c>
    </row>
    <row r="77" spans="1:43" ht="16.5" x14ac:dyDescent="0.3">
      <c r="A77" s="143" t="s">
        <v>158</v>
      </c>
      <c r="B77" s="52">
        <v>731430</v>
      </c>
      <c r="C77" s="160" t="s">
        <v>485</v>
      </c>
      <c r="D77" s="58"/>
      <c r="E77" s="58"/>
      <c r="F77" s="58"/>
      <c r="G77" s="58"/>
      <c r="H77" s="58"/>
      <c r="I77" s="58"/>
      <c r="J77" s="58"/>
      <c r="K77" s="47"/>
      <c r="L77" s="47">
        <f t="shared" si="9"/>
        <v>0</v>
      </c>
    </row>
    <row r="78" spans="1:43" ht="16.5" x14ac:dyDescent="0.3">
      <c r="A78" s="143" t="s">
        <v>158</v>
      </c>
      <c r="B78" s="52">
        <v>731440</v>
      </c>
      <c r="C78" s="160" t="s">
        <v>486</v>
      </c>
      <c r="D78" s="58"/>
      <c r="E78" s="58"/>
      <c r="F78" s="58"/>
      <c r="G78" s="58"/>
      <c r="H78" s="58"/>
      <c r="I78" s="58"/>
      <c r="J78" s="58"/>
      <c r="K78" s="47"/>
      <c r="L78" s="47">
        <f t="shared" si="9"/>
        <v>0</v>
      </c>
    </row>
    <row r="79" spans="1:43" ht="16.5" x14ac:dyDescent="0.3">
      <c r="A79" s="143" t="s">
        <v>158</v>
      </c>
      <c r="B79" s="52">
        <v>731700</v>
      </c>
      <c r="C79" s="51" t="s">
        <v>267</v>
      </c>
      <c r="D79" s="58"/>
      <c r="E79" s="58"/>
      <c r="F79" s="58"/>
      <c r="G79" s="58"/>
      <c r="H79" s="58"/>
      <c r="I79" s="58"/>
      <c r="J79" s="58"/>
      <c r="K79" s="47"/>
      <c r="L79" s="47">
        <f t="shared" si="9"/>
        <v>0</v>
      </c>
    </row>
    <row r="80" spans="1:43" ht="16.5" x14ac:dyDescent="0.3">
      <c r="A80" s="143" t="s">
        <v>158</v>
      </c>
      <c r="B80" s="52">
        <v>731800</v>
      </c>
      <c r="C80" s="51" t="s">
        <v>268</v>
      </c>
      <c r="D80" s="58"/>
      <c r="E80" s="58"/>
      <c r="F80" s="58"/>
      <c r="G80" s="58"/>
      <c r="H80" s="58"/>
      <c r="I80" s="58"/>
      <c r="J80" s="58"/>
      <c r="K80" s="47"/>
      <c r="L80" s="47">
        <f t="shared" si="7"/>
        <v>0</v>
      </c>
    </row>
    <row r="81" spans="1:12" ht="16.5" x14ac:dyDescent="0.3">
      <c r="A81" s="143" t="s">
        <v>158</v>
      </c>
      <c r="B81" s="52">
        <v>731900</v>
      </c>
      <c r="C81" s="160" t="s">
        <v>402</v>
      </c>
      <c r="D81" s="58"/>
      <c r="E81" s="58"/>
      <c r="F81" s="58"/>
      <c r="G81" s="58"/>
      <c r="H81" s="58"/>
      <c r="I81" s="58"/>
      <c r="J81" s="58"/>
      <c r="K81" s="47"/>
      <c r="L81" s="47">
        <f t="shared" si="7"/>
        <v>0</v>
      </c>
    </row>
    <row r="82" spans="1:12" ht="16.5" x14ac:dyDescent="0.3">
      <c r="A82" s="143" t="s">
        <v>158</v>
      </c>
      <c r="B82" s="52">
        <v>732100</v>
      </c>
      <c r="C82" s="51" t="s">
        <v>76</v>
      </c>
      <c r="D82" s="58"/>
      <c r="E82" s="58"/>
      <c r="F82" s="58"/>
      <c r="G82" s="58"/>
      <c r="H82" s="58"/>
      <c r="I82" s="58"/>
      <c r="J82" s="58"/>
      <c r="K82" s="47"/>
      <c r="L82" s="47">
        <f t="shared" si="7"/>
        <v>0</v>
      </c>
    </row>
    <row r="83" spans="1:12" ht="16.5" x14ac:dyDescent="0.3">
      <c r="A83" s="143" t="s">
        <v>158</v>
      </c>
      <c r="B83" s="52">
        <v>732900</v>
      </c>
      <c r="C83" s="51" t="s">
        <v>269</v>
      </c>
      <c r="D83" s="58"/>
      <c r="E83" s="58"/>
      <c r="F83" s="58"/>
      <c r="G83" s="58"/>
      <c r="H83" s="58"/>
      <c r="I83" s="58"/>
      <c r="J83" s="58"/>
      <c r="K83" s="47"/>
      <c r="L83" s="47">
        <f t="shared" si="7"/>
        <v>0</v>
      </c>
    </row>
    <row r="84" spans="1:12" ht="16.5" x14ac:dyDescent="0.3">
      <c r="A84" s="143" t="s">
        <v>158</v>
      </c>
      <c r="B84" s="52">
        <v>733000</v>
      </c>
      <c r="C84" s="160" t="s">
        <v>403</v>
      </c>
      <c r="D84" s="58"/>
      <c r="E84" s="58"/>
      <c r="F84" s="58"/>
      <c r="G84" s="58"/>
      <c r="H84" s="58"/>
      <c r="I84" s="58"/>
      <c r="J84" s="58"/>
      <c r="K84" s="47"/>
      <c r="L84" s="47">
        <f t="shared" si="7"/>
        <v>0</v>
      </c>
    </row>
    <row r="85" spans="1:12" ht="16.5" x14ac:dyDescent="0.3">
      <c r="A85" s="143" t="s">
        <v>158</v>
      </c>
      <c r="B85" s="52">
        <v>734100</v>
      </c>
      <c r="C85" s="51" t="s">
        <v>77</v>
      </c>
      <c r="D85" s="58"/>
      <c r="E85" s="58"/>
      <c r="F85" s="58"/>
      <c r="G85" s="58"/>
      <c r="H85" s="58"/>
      <c r="I85" s="58"/>
      <c r="J85" s="58"/>
      <c r="K85" s="47"/>
      <c r="L85" s="47">
        <f t="shared" si="7"/>
        <v>0</v>
      </c>
    </row>
    <row r="86" spans="1:12" ht="16.5" x14ac:dyDescent="0.3">
      <c r="A86" s="143" t="s">
        <v>158</v>
      </c>
      <c r="B86" s="52">
        <v>734200</v>
      </c>
      <c r="C86" s="51" t="s">
        <v>270</v>
      </c>
      <c r="D86" s="58"/>
      <c r="E86" s="58"/>
      <c r="F86" s="58"/>
      <c r="G86" s="58"/>
      <c r="H86" s="58"/>
      <c r="I86" s="58"/>
      <c r="J86" s="58"/>
      <c r="K86" s="47"/>
      <c r="L86" s="47">
        <f t="shared" si="7"/>
        <v>0</v>
      </c>
    </row>
    <row r="87" spans="1:12" ht="16.5" x14ac:dyDescent="0.3">
      <c r="A87" s="143" t="s">
        <v>158</v>
      </c>
      <c r="B87" s="52">
        <v>734250</v>
      </c>
      <c r="C87" s="51" t="s">
        <v>271</v>
      </c>
      <c r="D87" s="58"/>
      <c r="E87" s="58"/>
      <c r="F87" s="58"/>
      <c r="G87" s="58"/>
      <c r="H87" s="58"/>
      <c r="I87" s="58"/>
      <c r="J87" s="58"/>
      <c r="K87" s="47"/>
      <c r="L87" s="47">
        <f t="shared" si="7"/>
        <v>0</v>
      </c>
    </row>
    <row r="88" spans="1:12" ht="16.5" x14ac:dyDescent="0.3">
      <c r="A88" s="143" t="s">
        <v>158</v>
      </c>
      <c r="B88" s="52">
        <v>734260</v>
      </c>
      <c r="C88" s="51" t="s">
        <v>259</v>
      </c>
      <c r="D88" s="58"/>
      <c r="E88" s="58"/>
      <c r="F88" s="58"/>
      <c r="G88" s="58"/>
      <c r="H88" s="58"/>
      <c r="I88" s="58"/>
      <c r="J88" s="58"/>
      <c r="K88" s="47"/>
      <c r="L88" s="47">
        <f t="shared" ref="L88" si="10">SUM(D88:K88)</f>
        <v>0</v>
      </c>
    </row>
    <row r="89" spans="1:12" ht="16.5" x14ac:dyDescent="0.3">
      <c r="A89" s="143" t="s">
        <v>158</v>
      </c>
      <c r="B89" s="52">
        <v>734800</v>
      </c>
      <c r="C89" s="51" t="s">
        <v>272</v>
      </c>
      <c r="D89" s="58"/>
      <c r="E89" s="58"/>
      <c r="F89" s="58"/>
      <c r="G89" s="58"/>
      <c r="H89" s="58"/>
      <c r="I89" s="58"/>
      <c r="J89" s="58"/>
      <c r="K89" s="47"/>
      <c r="L89" s="47">
        <f t="shared" si="7"/>
        <v>0</v>
      </c>
    </row>
    <row r="90" spans="1:12" ht="16.5" x14ac:dyDescent="0.3">
      <c r="A90" s="143" t="s">
        <v>158</v>
      </c>
      <c r="B90" s="52">
        <v>734900</v>
      </c>
      <c r="C90" s="51" t="s">
        <v>273</v>
      </c>
      <c r="D90" s="58"/>
      <c r="E90" s="58"/>
      <c r="F90" s="58"/>
      <c r="G90" s="58"/>
      <c r="H90" s="58"/>
      <c r="I90" s="58"/>
      <c r="J90" s="58"/>
      <c r="K90" s="47"/>
      <c r="L90" s="47">
        <f t="shared" si="7"/>
        <v>0</v>
      </c>
    </row>
    <row r="91" spans="1:12" ht="16.5" x14ac:dyDescent="0.3">
      <c r="A91" s="143" t="s">
        <v>158</v>
      </c>
      <c r="B91" s="52">
        <v>735000</v>
      </c>
      <c r="C91" s="51" t="s">
        <v>78</v>
      </c>
      <c r="D91" s="58"/>
      <c r="E91" s="58"/>
      <c r="F91" s="58"/>
      <c r="G91" s="58"/>
      <c r="H91" s="58"/>
      <c r="I91" s="58"/>
      <c r="J91" s="58"/>
      <c r="K91" s="47"/>
      <c r="L91" s="47">
        <f t="shared" si="7"/>
        <v>0</v>
      </c>
    </row>
    <row r="92" spans="1:12" ht="16.5" x14ac:dyDescent="0.3">
      <c r="A92" s="143" t="s">
        <v>158</v>
      </c>
      <c r="B92" s="52">
        <v>735050</v>
      </c>
      <c r="C92" s="51" t="s">
        <v>79</v>
      </c>
      <c r="D92" s="58"/>
      <c r="E92" s="58"/>
      <c r="F92" s="58"/>
      <c r="G92" s="58"/>
      <c r="H92" s="58"/>
      <c r="I92" s="58"/>
      <c r="J92" s="58"/>
      <c r="K92" s="47"/>
      <c r="L92" s="47">
        <f t="shared" si="7"/>
        <v>0</v>
      </c>
    </row>
    <row r="93" spans="1:12" ht="16.5" x14ac:dyDescent="0.3">
      <c r="A93" s="143" t="s">
        <v>158</v>
      </c>
      <c r="B93" s="52">
        <v>735100</v>
      </c>
      <c r="C93" s="51" t="s">
        <v>80</v>
      </c>
      <c r="D93" s="58"/>
      <c r="E93" s="58"/>
      <c r="F93" s="58"/>
      <c r="G93" s="58"/>
      <c r="H93" s="58"/>
      <c r="I93" s="58"/>
      <c r="J93" s="58"/>
      <c r="K93" s="47"/>
      <c r="L93" s="47">
        <f t="shared" si="7"/>
        <v>0</v>
      </c>
    </row>
    <row r="94" spans="1:12" ht="16.5" x14ac:dyDescent="0.3">
      <c r="A94" s="143" t="s">
        <v>158</v>
      </c>
      <c r="B94" s="52">
        <v>735200</v>
      </c>
      <c r="C94" s="51" t="s">
        <v>81</v>
      </c>
      <c r="D94" s="58"/>
      <c r="E94" s="58"/>
      <c r="F94" s="58"/>
      <c r="G94" s="58"/>
      <c r="H94" s="58"/>
      <c r="I94" s="58"/>
      <c r="J94" s="58"/>
      <c r="K94" s="47"/>
      <c r="L94" s="47">
        <f t="shared" si="7"/>
        <v>0</v>
      </c>
    </row>
    <row r="95" spans="1:12" ht="16.5" x14ac:dyDescent="0.3">
      <c r="A95" s="143" t="s">
        <v>158</v>
      </c>
      <c r="B95" s="52">
        <v>736000</v>
      </c>
      <c r="C95" s="51" t="s">
        <v>82</v>
      </c>
      <c r="D95" s="58"/>
      <c r="E95" s="58"/>
      <c r="F95" s="58"/>
      <c r="G95" s="58"/>
      <c r="H95" s="58"/>
      <c r="I95" s="58"/>
      <c r="J95" s="58"/>
      <c r="K95" s="47"/>
      <c r="L95" s="47">
        <f t="shared" si="7"/>
        <v>0</v>
      </c>
    </row>
    <row r="96" spans="1:12" ht="16.5" x14ac:dyDescent="0.3">
      <c r="A96" s="143" t="s">
        <v>158</v>
      </c>
      <c r="B96" s="52">
        <v>738000</v>
      </c>
      <c r="C96" s="51" t="s">
        <v>83</v>
      </c>
      <c r="D96" s="58"/>
      <c r="E96" s="58"/>
      <c r="F96" s="58"/>
      <c r="G96" s="58"/>
      <c r="H96" s="58"/>
      <c r="I96" s="58"/>
      <c r="J96" s="58"/>
      <c r="K96" s="47"/>
      <c r="L96" s="47">
        <f t="shared" si="7"/>
        <v>0</v>
      </c>
    </row>
    <row r="97" spans="1:43" ht="16.5" x14ac:dyDescent="0.3">
      <c r="A97" s="143" t="s">
        <v>158</v>
      </c>
      <c r="B97" s="52">
        <v>738100</v>
      </c>
      <c r="C97" s="51" t="s">
        <v>84</v>
      </c>
      <c r="D97" s="58"/>
      <c r="E97" s="58"/>
      <c r="F97" s="58"/>
      <c r="G97" s="58"/>
      <c r="H97" s="58"/>
      <c r="I97" s="58"/>
      <c r="J97" s="58"/>
      <c r="K97" s="47"/>
      <c r="L97" s="47">
        <f t="shared" si="7"/>
        <v>0</v>
      </c>
    </row>
    <row r="98" spans="1:43" customFormat="1" ht="16.5" x14ac:dyDescent="0.3">
      <c r="A98" s="202" t="s">
        <v>158</v>
      </c>
      <c r="B98" s="204">
        <v>739100</v>
      </c>
      <c r="C98" s="281" t="s">
        <v>246</v>
      </c>
      <c r="D98" s="281"/>
      <c r="E98" s="281"/>
      <c r="F98" s="203"/>
      <c r="G98" s="207"/>
      <c r="H98" s="207"/>
      <c r="I98" s="207"/>
      <c r="J98" s="207"/>
      <c r="K98" s="210"/>
      <c r="L98" s="211"/>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row>
    <row r="99" spans="1:43" customFormat="1" ht="16.5" x14ac:dyDescent="0.3">
      <c r="A99" s="202"/>
      <c r="B99" s="204">
        <v>739110</v>
      </c>
      <c r="C99" s="205" t="s">
        <v>247</v>
      </c>
      <c r="D99" s="205"/>
      <c r="E99" s="205"/>
      <c r="F99" s="203"/>
      <c r="G99" s="207"/>
      <c r="H99" s="207"/>
      <c r="I99" s="207"/>
      <c r="J99" s="207"/>
      <c r="K99" s="210"/>
      <c r="L99" s="211"/>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row>
    <row r="100" spans="1:43" ht="16.5" x14ac:dyDescent="0.3">
      <c r="A100" s="143" t="s">
        <v>158</v>
      </c>
      <c r="B100" s="52">
        <v>739300</v>
      </c>
      <c r="C100" s="51" t="s">
        <v>87</v>
      </c>
      <c r="D100" s="58"/>
      <c r="E100" s="58"/>
      <c r="F100" s="58"/>
      <c r="G100" s="58"/>
      <c r="H100" s="58"/>
      <c r="I100" s="58"/>
      <c r="J100" s="58"/>
      <c r="K100" s="47"/>
      <c r="L100" s="47">
        <f t="shared" si="7"/>
        <v>0</v>
      </c>
    </row>
    <row r="101" spans="1:43" ht="16.5" x14ac:dyDescent="0.3">
      <c r="A101" s="143" t="s">
        <v>158</v>
      </c>
      <c r="B101" s="52">
        <v>739400</v>
      </c>
      <c r="C101" s="51" t="s">
        <v>274</v>
      </c>
      <c r="D101" s="58"/>
      <c r="E101" s="58"/>
      <c r="F101" s="58"/>
      <c r="G101" s="58"/>
      <c r="H101" s="58"/>
      <c r="I101" s="58"/>
      <c r="J101" s="58"/>
      <c r="K101" s="47"/>
      <c r="L101" s="47">
        <f t="shared" si="7"/>
        <v>0</v>
      </c>
    </row>
    <row r="102" spans="1:43" ht="16.5" x14ac:dyDescent="0.3">
      <c r="A102" s="143" t="s">
        <v>158</v>
      </c>
      <c r="B102" s="52">
        <v>739500</v>
      </c>
      <c r="C102" s="51" t="s">
        <v>88</v>
      </c>
      <c r="D102" s="58"/>
      <c r="E102" s="58"/>
      <c r="F102" s="58"/>
      <c r="G102" s="58"/>
      <c r="H102" s="58"/>
      <c r="I102" s="58"/>
      <c r="J102" s="58"/>
      <c r="K102" s="47"/>
      <c r="L102" s="47">
        <f t="shared" si="7"/>
        <v>0</v>
      </c>
    </row>
    <row r="103" spans="1:43" ht="16.5" x14ac:dyDescent="0.3">
      <c r="A103" s="143" t="s">
        <v>158</v>
      </c>
      <c r="B103" s="52">
        <v>739700</v>
      </c>
      <c r="C103" s="51" t="s">
        <v>275</v>
      </c>
      <c r="D103" s="58"/>
      <c r="E103" s="58"/>
      <c r="F103" s="58"/>
      <c r="G103" s="58"/>
      <c r="H103" s="58"/>
      <c r="I103" s="58"/>
      <c r="J103" s="58"/>
      <c r="K103" s="47"/>
      <c r="L103" s="47">
        <f t="shared" si="7"/>
        <v>0</v>
      </c>
    </row>
    <row r="104" spans="1:43" ht="16.5" x14ac:dyDescent="0.3">
      <c r="A104" s="143" t="s">
        <v>158</v>
      </c>
      <c r="B104" s="52">
        <v>739800</v>
      </c>
      <c r="C104" s="51" t="s">
        <v>276</v>
      </c>
      <c r="D104" s="58"/>
      <c r="E104" s="58"/>
      <c r="F104" s="58"/>
      <c r="G104" s="58"/>
      <c r="H104" s="58"/>
      <c r="I104" s="58"/>
      <c r="J104" s="58"/>
      <c r="K104" s="47"/>
      <c r="L104" s="47">
        <f t="shared" ref="L104" si="11">SUM(D104:K104)</f>
        <v>0</v>
      </c>
    </row>
    <row r="105" spans="1:43" ht="16.5" x14ac:dyDescent="0.3">
      <c r="A105" s="143" t="s">
        <v>158</v>
      </c>
      <c r="B105" s="52">
        <v>739900</v>
      </c>
      <c r="C105" s="160" t="s">
        <v>434</v>
      </c>
      <c r="D105" s="58"/>
      <c r="E105" s="58"/>
      <c r="F105" s="58"/>
      <c r="G105" s="58"/>
      <c r="H105" s="58"/>
      <c r="I105" s="58"/>
      <c r="J105" s="58"/>
      <c r="K105" s="47"/>
      <c r="L105" s="47">
        <f t="shared" si="7"/>
        <v>0</v>
      </c>
    </row>
    <row r="106" spans="1:43" s="72" customFormat="1" x14ac:dyDescent="0.25">
      <c r="A106" s="144"/>
      <c r="B106" s="70"/>
      <c r="C106" s="49" t="s">
        <v>199</v>
      </c>
      <c r="D106" s="68">
        <f t="shared" ref="D106:J106" si="12">SUM(D67:D105)</f>
        <v>0</v>
      </c>
      <c r="E106" s="68">
        <f t="shared" si="12"/>
        <v>0</v>
      </c>
      <c r="F106" s="68">
        <f t="shared" si="12"/>
        <v>0</v>
      </c>
      <c r="G106" s="68">
        <f t="shared" si="12"/>
        <v>0</v>
      </c>
      <c r="H106" s="68">
        <f t="shared" si="12"/>
        <v>0</v>
      </c>
      <c r="I106" s="68">
        <f t="shared" si="12"/>
        <v>0</v>
      </c>
      <c r="J106" s="68">
        <f t="shared" si="12"/>
        <v>0</v>
      </c>
      <c r="K106" s="68"/>
      <c r="L106" s="68">
        <f>SUM(L67:L105)</f>
        <v>0</v>
      </c>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row>
    <row r="107" spans="1:43" ht="16.5" x14ac:dyDescent="0.3">
      <c r="A107" s="143" t="s">
        <v>159</v>
      </c>
      <c r="B107" s="52">
        <v>741100</v>
      </c>
      <c r="C107" s="51" t="s">
        <v>89</v>
      </c>
      <c r="D107" s="58"/>
      <c r="E107" s="58"/>
      <c r="F107" s="58"/>
      <c r="G107" s="58"/>
      <c r="H107" s="58"/>
      <c r="I107" s="58"/>
      <c r="J107" s="58"/>
      <c r="K107" s="47"/>
      <c r="L107" s="47">
        <f t="shared" ref="L107:L116" si="13">SUM(D107:K107)</f>
        <v>0</v>
      </c>
    </row>
    <row r="108" spans="1:43" ht="16.5" x14ac:dyDescent="0.3">
      <c r="A108" s="143" t="s">
        <v>159</v>
      </c>
      <c r="B108" s="52">
        <v>741175</v>
      </c>
      <c r="C108" s="160" t="s">
        <v>435</v>
      </c>
      <c r="D108" s="58"/>
      <c r="E108" s="58"/>
      <c r="F108" s="58"/>
      <c r="G108" s="58"/>
      <c r="H108" s="58"/>
      <c r="I108" s="58"/>
      <c r="J108" s="58"/>
      <c r="K108" s="47"/>
      <c r="L108" s="47">
        <f t="shared" si="13"/>
        <v>0</v>
      </c>
    </row>
    <row r="109" spans="1:43" ht="16.5" x14ac:dyDescent="0.3">
      <c r="A109" s="143" t="s">
        <v>159</v>
      </c>
      <c r="B109" s="52">
        <v>741200</v>
      </c>
      <c r="C109" s="51" t="s">
        <v>90</v>
      </c>
      <c r="D109" s="58"/>
      <c r="E109" s="58"/>
      <c r="F109" s="58"/>
      <c r="G109" s="58"/>
      <c r="H109" s="58"/>
      <c r="I109" s="58"/>
      <c r="J109" s="58"/>
      <c r="K109" s="47"/>
      <c r="L109" s="47">
        <f t="shared" si="13"/>
        <v>0</v>
      </c>
    </row>
    <row r="110" spans="1:43" ht="16.5" x14ac:dyDescent="0.3">
      <c r="A110" s="143" t="s">
        <v>159</v>
      </c>
      <c r="B110" s="52">
        <v>741300</v>
      </c>
      <c r="C110" s="51" t="s">
        <v>91</v>
      </c>
      <c r="D110" s="58"/>
      <c r="E110" s="58"/>
      <c r="F110" s="58"/>
      <c r="G110" s="58"/>
      <c r="H110" s="58"/>
      <c r="I110" s="58"/>
      <c r="J110" s="58"/>
      <c r="K110" s="47"/>
      <c r="L110" s="47">
        <f t="shared" si="13"/>
        <v>0</v>
      </c>
    </row>
    <row r="111" spans="1:43" ht="16.5" x14ac:dyDescent="0.3">
      <c r="A111" s="143" t="s">
        <v>159</v>
      </c>
      <c r="B111" s="52">
        <v>741400</v>
      </c>
      <c r="C111" s="160" t="s">
        <v>404</v>
      </c>
      <c r="D111" s="58"/>
      <c r="E111" s="58"/>
      <c r="F111" s="58"/>
      <c r="G111" s="58"/>
      <c r="H111" s="58"/>
      <c r="I111" s="58"/>
      <c r="J111" s="58"/>
      <c r="K111" s="47"/>
      <c r="L111" s="47">
        <f t="shared" si="13"/>
        <v>0</v>
      </c>
    </row>
    <row r="112" spans="1:43" ht="16.5" x14ac:dyDescent="0.3">
      <c r="A112" s="143" t="s">
        <v>159</v>
      </c>
      <c r="B112" s="52">
        <v>742100</v>
      </c>
      <c r="C112" s="51" t="s">
        <v>92</v>
      </c>
      <c r="D112" s="58"/>
      <c r="E112" s="58"/>
      <c r="F112" s="58"/>
      <c r="G112" s="58"/>
      <c r="H112" s="58"/>
      <c r="I112" s="58"/>
      <c r="J112" s="58"/>
      <c r="K112" s="47"/>
      <c r="L112" s="47">
        <f t="shared" si="13"/>
        <v>0</v>
      </c>
    </row>
    <row r="113" spans="1:43" ht="16.5" x14ac:dyDescent="0.3">
      <c r="A113" s="143" t="s">
        <v>159</v>
      </c>
      <c r="B113" s="52">
        <v>742200</v>
      </c>
      <c r="C113" s="51" t="s">
        <v>93</v>
      </c>
      <c r="D113" s="58"/>
      <c r="E113" s="58"/>
      <c r="F113" s="58"/>
      <c r="G113" s="58"/>
      <c r="H113" s="58"/>
      <c r="I113" s="58"/>
      <c r="J113" s="58"/>
      <c r="K113" s="47"/>
      <c r="L113" s="47">
        <f t="shared" si="13"/>
        <v>0</v>
      </c>
    </row>
    <row r="114" spans="1:43" ht="16.5" x14ac:dyDescent="0.3">
      <c r="A114" s="143" t="s">
        <v>159</v>
      </c>
      <c r="B114" s="52">
        <v>742300</v>
      </c>
      <c r="C114" s="51" t="s">
        <v>94</v>
      </c>
      <c r="D114" s="58"/>
      <c r="E114" s="58"/>
      <c r="F114" s="58"/>
      <c r="G114" s="58"/>
      <c r="H114" s="58"/>
      <c r="I114" s="58"/>
      <c r="J114" s="58"/>
      <c r="K114" s="47"/>
      <c r="L114" s="47">
        <f t="shared" si="13"/>
        <v>0</v>
      </c>
    </row>
    <row r="115" spans="1:43" ht="16.5" x14ac:dyDescent="0.3">
      <c r="A115" s="143" t="s">
        <v>159</v>
      </c>
      <c r="B115" s="52">
        <v>742400</v>
      </c>
      <c r="C115" s="51" t="s">
        <v>95</v>
      </c>
      <c r="D115" s="58"/>
      <c r="E115" s="58"/>
      <c r="F115" s="58"/>
      <c r="G115" s="58"/>
      <c r="H115" s="58"/>
      <c r="I115" s="58"/>
      <c r="J115" s="58"/>
      <c r="K115" s="47"/>
      <c r="L115" s="47">
        <f t="shared" si="13"/>
        <v>0</v>
      </c>
    </row>
    <row r="116" spans="1:43" ht="16.5" x14ac:dyDescent="0.3">
      <c r="A116" s="143" t="s">
        <v>159</v>
      </c>
      <c r="B116" s="52">
        <v>749000</v>
      </c>
      <c r="C116" s="51" t="s">
        <v>96</v>
      </c>
      <c r="D116" s="58"/>
      <c r="E116" s="58"/>
      <c r="F116" s="58"/>
      <c r="G116" s="58"/>
      <c r="H116" s="58"/>
      <c r="I116" s="58"/>
      <c r="J116" s="58"/>
      <c r="K116" s="47"/>
      <c r="L116" s="47">
        <f t="shared" si="13"/>
        <v>0</v>
      </c>
    </row>
    <row r="117" spans="1:43" s="72" customFormat="1" x14ac:dyDescent="0.25">
      <c r="A117" s="144"/>
      <c r="B117" s="70"/>
      <c r="C117" s="49" t="s">
        <v>200</v>
      </c>
      <c r="D117" s="68">
        <f>SUM(D107:D116)</f>
        <v>0</v>
      </c>
      <c r="E117" s="68">
        <f t="shared" ref="E117:L117" si="14">SUM(E107:E116)</f>
        <v>0</v>
      </c>
      <c r="F117" s="68">
        <f t="shared" si="14"/>
        <v>0</v>
      </c>
      <c r="G117" s="68">
        <f t="shared" si="14"/>
        <v>0</v>
      </c>
      <c r="H117" s="68">
        <f t="shared" si="14"/>
        <v>0</v>
      </c>
      <c r="I117" s="68">
        <f t="shared" si="14"/>
        <v>0</v>
      </c>
      <c r="J117" s="68">
        <f t="shared" si="14"/>
        <v>0</v>
      </c>
      <c r="K117" s="68"/>
      <c r="L117" s="68">
        <f t="shared" si="14"/>
        <v>0</v>
      </c>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row>
    <row r="118" spans="1:43" ht="16.5" x14ac:dyDescent="0.3">
      <c r="A118" s="143" t="s">
        <v>6</v>
      </c>
      <c r="B118" s="52">
        <v>771100</v>
      </c>
      <c r="C118" s="51" t="s">
        <v>97</v>
      </c>
      <c r="D118" s="58"/>
      <c r="E118" s="58"/>
      <c r="F118" s="58"/>
      <c r="G118" s="58"/>
      <c r="H118" s="58"/>
      <c r="I118" s="58"/>
      <c r="J118" s="58"/>
      <c r="K118" s="47"/>
      <c r="L118" s="47">
        <f t="shared" ref="L118:L121" si="15">SUM(D118:K118)</f>
        <v>0</v>
      </c>
    </row>
    <row r="119" spans="1:43" ht="16.5" x14ac:dyDescent="0.3">
      <c r="A119" s="143" t="s">
        <v>6</v>
      </c>
      <c r="B119" s="52">
        <v>771200</v>
      </c>
      <c r="C119" s="51" t="s">
        <v>98</v>
      </c>
      <c r="D119" s="58"/>
      <c r="E119" s="58"/>
      <c r="F119" s="58"/>
      <c r="G119" s="58"/>
      <c r="H119" s="58"/>
      <c r="I119" s="58"/>
      <c r="J119" s="58"/>
      <c r="K119" s="47"/>
      <c r="L119" s="47">
        <f t="shared" si="15"/>
        <v>0</v>
      </c>
    </row>
    <row r="120" spans="1:43" ht="16.5" x14ac:dyDescent="0.3">
      <c r="A120" s="143" t="s">
        <v>6</v>
      </c>
      <c r="B120" s="52">
        <v>772000</v>
      </c>
      <c r="C120" s="51" t="s">
        <v>99</v>
      </c>
      <c r="D120" s="58"/>
      <c r="E120" s="58"/>
      <c r="F120" s="58"/>
      <c r="G120" s="58"/>
      <c r="H120" s="58"/>
      <c r="I120" s="58"/>
      <c r="J120" s="58"/>
      <c r="K120" s="47"/>
      <c r="L120" s="47">
        <f t="shared" si="15"/>
        <v>0</v>
      </c>
    </row>
    <row r="121" spans="1:43" ht="16.5" x14ac:dyDescent="0.3">
      <c r="A121" s="143" t="s">
        <v>6</v>
      </c>
      <c r="B121" s="52">
        <v>772500</v>
      </c>
      <c r="C121" s="160" t="s">
        <v>285</v>
      </c>
      <c r="D121" s="58"/>
      <c r="E121" s="58"/>
      <c r="F121" s="58"/>
      <c r="G121" s="58"/>
      <c r="H121" s="58"/>
      <c r="I121" s="58"/>
      <c r="J121" s="58"/>
      <c r="K121" s="47"/>
      <c r="L121" s="47">
        <f t="shared" si="15"/>
        <v>0</v>
      </c>
    </row>
    <row r="122" spans="1:43" s="72" customFormat="1" x14ac:dyDescent="0.25">
      <c r="A122" s="144"/>
      <c r="B122" s="70"/>
      <c r="C122" s="49" t="s">
        <v>201</v>
      </c>
      <c r="D122" s="68">
        <f t="shared" ref="D122:L122" si="16">SUM(D118:D121)</f>
        <v>0</v>
      </c>
      <c r="E122" s="68">
        <f t="shared" si="16"/>
        <v>0</v>
      </c>
      <c r="F122" s="68">
        <f t="shared" si="16"/>
        <v>0</v>
      </c>
      <c r="G122" s="68">
        <f t="shared" si="16"/>
        <v>0</v>
      </c>
      <c r="H122" s="68">
        <f t="shared" si="16"/>
        <v>0</v>
      </c>
      <c r="I122" s="68">
        <f t="shared" si="16"/>
        <v>0</v>
      </c>
      <c r="J122" s="68">
        <f t="shared" si="16"/>
        <v>0</v>
      </c>
      <c r="K122" s="68"/>
      <c r="L122" s="68">
        <f t="shared" si="16"/>
        <v>0</v>
      </c>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row>
    <row r="123" spans="1:43" ht="16.5" x14ac:dyDescent="0.3">
      <c r="A123" s="143" t="s">
        <v>160</v>
      </c>
      <c r="B123" s="52">
        <v>791000</v>
      </c>
      <c r="C123" s="51" t="s">
        <v>100</v>
      </c>
      <c r="D123" s="58"/>
      <c r="E123" s="58"/>
      <c r="F123" s="58"/>
      <c r="G123" s="58"/>
      <c r="H123" s="58"/>
      <c r="I123" s="58"/>
      <c r="J123" s="58"/>
      <c r="K123" s="47"/>
      <c r="L123" s="47">
        <f>SUM(D123:K123)</f>
        <v>0</v>
      </c>
    </row>
    <row r="124" spans="1:43" ht="16.5" x14ac:dyDescent="0.3">
      <c r="A124" s="143" t="s">
        <v>160</v>
      </c>
      <c r="B124" s="52">
        <v>791100</v>
      </c>
      <c r="C124" s="51" t="s">
        <v>101</v>
      </c>
      <c r="D124" s="58"/>
      <c r="E124" s="58"/>
      <c r="F124" s="58"/>
      <c r="G124" s="58"/>
      <c r="H124" s="58"/>
      <c r="I124" s="58"/>
      <c r="J124" s="58"/>
      <c r="K124" s="47"/>
      <c r="L124" s="47">
        <f>SUM(D124:K124)</f>
        <v>0</v>
      </c>
    </row>
    <row r="125" spans="1:43" ht="16.5" x14ac:dyDescent="0.3">
      <c r="A125" s="143" t="s">
        <v>160</v>
      </c>
      <c r="B125" s="52">
        <v>791200</v>
      </c>
      <c r="C125" s="51" t="s">
        <v>102</v>
      </c>
      <c r="D125" s="58"/>
      <c r="E125" s="58"/>
      <c r="F125" s="58"/>
      <c r="G125" s="58"/>
      <c r="H125" s="58"/>
      <c r="I125" s="58"/>
      <c r="J125" s="58"/>
      <c r="K125" s="47"/>
      <c r="L125" s="47">
        <f>SUM(D125:K125)</f>
        <v>0</v>
      </c>
    </row>
    <row r="126" spans="1:43" s="72" customFormat="1" x14ac:dyDescent="0.25">
      <c r="A126" s="144"/>
      <c r="B126" s="70"/>
      <c r="C126" s="49" t="s">
        <v>202</v>
      </c>
      <c r="D126" s="68">
        <f>SUM(D123:D125)</f>
        <v>0</v>
      </c>
      <c r="E126" s="68">
        <f t="shared" ref="E126:L126" si="17">SUM(E123:E125)</f>
        <v>0</v>
      </c>
      <c r="F126" s="68">
        <f t="shared" si="17"/>
        <v>0</v>
      </c>
      <c r="G126" s="68">
        <f t="shared" si="17"/>
        <v>0</v>
      </c>
      <c r="H126" s="68">
        <f t="shared" si="17"/>
        <v>0</v>
      </c>
      <c r="I126" s="68">
        <f t="shared" si="17"/>
        <v>0</v>
      </c>
      <c r="J126" s="68">
        <f t="shared" si="17"/>
        <v>0</v>
      </c>
      <c r="K126" s="68"/>
      <c r="L126" s="68">
        <f t="shared" si="17"/>
        <v>0</v>
      </c>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row>
    <row r="127" spans="1:43" ht="16.5" x14ac:dyDescent="0.3">
      <c r="A127" s="143" t="s">
        <v>119</v>
      </c>
      <c r="B127" s="52">
        <v>793000</v>
      </c>
      <c r="C127" s="160" t="s">
        <v>504</v>
      </c>
      <c r="D127" s="58"/>
      <c r="E127" s="58"/>
      <c r="F127" s="58"/>
      <c r="G127" s="58"/>
      <c r="H127" s="58"/>
      <c r="I127" s="58"/>
      <c r="J127" s="58"/>
      <c r="K127" s="47"/>
      <c r="L127" s="47">
        <f>SUM(D127:K127)</f>
        <v>0</v>
      </c>
    </row>
    <row r="128" spans="1:43" ht="16.5" x14ac:dyDescent="0.3">
      <c r="A128" s="143" t="s">
        <v>119</v>
      </c>
      <c r="B128" s="52">
        <v>793100</v>
      </c>
      <c r="C128" s="160" t="s">
        <v>405</v>
      </c>
      <c r="D128" s="58"/>
      <c r="E128" s="58"/>
      <c r="F128" s="58"/>
      <c r="G128" s="58"/>
      <c r="H128" s="58"/>
      <c r="I128" s="58"/>
      <c r="J128" s="58"/>
      <c r="K128" s="47"/>
      <c r="L128" s="47">
        <f>SUM(D128:K128)</f>
        <v>0</v>
      </c>
    </row>
    <row r="129" spans="1:43" ht="16.5" x14ac:dyDescent="0.3">
      <c r="A129" s="143" t="s">
        <v>119</v>
      </c>
      <c r="B129" s="52">
        <v>793300</v>
      </c>
      <c r="C129" s="51" t="s">
        <v>103</v>
      </c>
      <c r="D129" s="58"/>
      <c r="E129" s="58"/>
      <c r="F129" s="58"/>
      <c r="G129" s="58"/>
      <c r="H129" s="58"/>
      <c r="I129" s="58"/>
      <c r="J129" s="58"/>
      <c r="K129" s="47"/>
      <c r="L129" s="47">
        <f>SUM(D129:K129)</f>
        <v>0</v>
      </c>
    </row>
    <row r="130" spans="1:43" ht="16.5" x14ac:dyDescent="0.3">
      <c r="A130" s="143" t="s">
        <v>119</v>
      </c>
      <c r="B130" s="52">
        <v>793900</v>
      </c>
      <c r="C130" s="160" t="s">
        <v>406</v>
      </c>
      <c r="D130" s="58"/>
      <c r="E130" s="58"/>
      <c r="F130" s="58"/>
      <c r="G130" s="58"/>
      <c r="H130" s="58"/>
      <c r="I130" s="58"/>
      <c r="J130" s="58"/>
      <c r="K130" s="47"/>
      <c r="L130" s="47">
        <f>SUM(D130:K130)</f>
        <v>0</v>
      </c>
    </row>
    <row r="131" spans="1:43" s="72" customFormat="1" x14ac:dyDescent="0.25">
      <c r="A131" s="144"/>
      <c r="B131" s="70"/>
      <c r="C131" s="49" t="s">
        <v>203</v>
      </c>
      <c r="D131" s="68">
        <f t="shared" ref="D131:J131" si="18">SUM(D127:D130)</f>
        <v>0</v>
      </c>
      <c r="E131" s="68">
        <f t="shared" si="18"/>
        <v>0</v>
      </c>
      <c r="F131" s="68">
        <f t="shared" si="18"/>
        <v>0</v>
      </c>
      <c r="G131" s="68">
        <f t="shared" si="18"/>
        <v>0</v>
      </c>
      <c r="H131" s="68">
        <f t="shared" si="18"/>
        <v>0</v>
      </c>
      <c r="I131" s="68">
        <f t="shared" si="18"/>
        <v>0</v>
      </c>
      <c r="J131" s="68">
        <f t="shared" si="18"/>
        <v>0</v>
      </c>
      <c r="K131" s="68"/>
      <c r="L131" s="68">
        <f>SUM(L127:L130)</f>
        <v>0</v>
      </c>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row>
    <row r="132" spans="1:43" ht="16.5" x14ac:dyDescent="0.3">
      <c r="A132" s="143" t="s">
        <v>120</v>
      </c>
      <c r="B132" s="52">
        <v>794000</v>
      </c>
      <c r="C132" s="51" t="s">
        <v>104</v>
      </c>
      <c r="D132" s="58"/>
      <c r="E132" s="58"/>
      <c r="F132" s="58"/>
      <c r="G132" s="58"/>
      <c r="H132" s="58"/>
      <c r="I132" s="58"/>
      <c r="J132" s="58"/>
      <c r="K132" s="47"/>
      <c r="L132" s="47">
        <f>SUM(D132:K132)</f>
        <v>0</v>
      </c>
    </row>
    <row r="133" spans="1:43" ht="16.5" x14ac:dyDescent="0.3">
      <c r="A133" s="143" t="s">
        <v>120</v>
      </c>
      <c r="B133" s="52">
        <v>794100</v>
      </c>
      <c r="C133" s="51" t="s">
        <v>105</v>
      </c>
      <c r="D133" s="58"/>
      <c r="E133" s="58"/>
      <c r="F133" s="58"/>
      <c r="G133" s="58"/>
      <c r="H133" s="58"/>
      <c r="I133" s="58"/>
      <c r="J133" s="58"/>
      <c r="K133" s="47"/>
      <c r="L133" s="47">
        <f>SUM(D133:K133)</f>
        <v>0</v>
      </c>
    </row>
    <row r="134" spans="1:43" ht="16.5" x14ac:dyDescent="0.3">
      <c r="A134" s="143" t="s">
        <v>120</v>
      </c>
      <c r="B134" s="52">
        <v>794200</v>
      </c>
      <c r="C134" s="51" t="s">
        <v>106</v>
      </c>
      <c r="D134" s="58"/>
      <c r="E134" s="58"/>
      <c r="F134" s="58"/>
      <c r="G134" s="58"/>
      <c r="H134" s="58"/>
      <c r="I134" s="58"/>
      <c r="J134" s="58"/>
      <c r="K134" s="47"/>
      <c r="L134" s="47">
        <f>SUM(D134:K134)</f>
        <v>0</v>
      </c>
    </row>
    <row r="135" spans="1:43" s="72" customFormat="1" x14ac:dyDescent="0.25">
      <c r="A135" s="144"/>
      <c r="B135" s="70"/>
      <c r="C135" s="49" t="s">
        <v>204</v>
      </c>
      <c r="D135" s="68">
        <f>SUM(D132:D134)</f>
        <v>0</v>
      </c>
      <c r="E135" s="68">
        <f t="shared" ref="E135:L135" si="19">SUM(E132:E134)</f>
        <v>0</v>
      </c>
      <c r="F135" s="68">
        <f t="shared" si="19"/>
        <v>0</v>
      </c>
      <c r="G135" s="68">
        <f t="shared" si="19"/>
        <v>0</v>
      </c>
      <c r="H135" s="68">
        <f t="shared" si="19"/>
        <v>0</v>
      </c>
      <c r="I135" s="68">
        <f t="shared" si="19"/>
        <v>0</v>
      </c>
      <c r="J135" s="68">
        <f t="shared" si="19"/>
        <v>0</v>
      </c>
      <c r="K135" s="68"/>
      <c r="L135" s="68">
        <f t="shared" si="19"/>
        <v>0</v>
      </c>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row>
    <row r="136" spans="1:43" ht="16.5" x14ac:dyDescent="0.3">
      <c r="A136" s="143" t="s">
        <v>5</v>
      </c>
      <c r="B136" s="52">
        <v>795000</v>
      </c>
      <c r="C136" s="51" t="s">
        <v>107</v>
      </c>
      <c r="D136" s="58"/>
      <c r="E136" s="58"/>
      <c r="F136" s="58"/>
      <c r="G136" s="58"/>
      <c r="H136" s="58"/>
      <c r="I136" s="58"/>
      <c r="J136" s="58"/>
      <c r="K136" s="47"/>
      <c r="L136" s="47">
        <f t="shared" ref="L136:L147" si="20">SUM(D136:K136)</f>
        <v>0</v>
      </c>
    </row>
    <row r="137" spans="1:43" ht="16.5" x14ac:dyDescent="0.3">
      <c r="A137" s="143" t="s">
        <v>5</v>
      </c>
      <c r="B137" s="5">
        <v>795200</v>
      </c>
      <c r="C137" s="4" t="s">
        <v>286</v>
      </c>
      <c r="D137" s="58"/>
      <c r="E137" s="58"/>
      <c r="F137" s="58"/>
      <c r="G137" s="58"/>
      <c r="H137" s="58"/>
      <c r="I137" s="58"/>
      <c r="J137" s="58"/>
      <c r="K137" s="47"/>
      <c r="L137" s="47">
        <f t="shared" si="20"/>
        <v>0</v>
      </c>
    </row>
    <row r="138" spans="1:43" ht="16.5" x14ac:dyDescent="0.3">
      <c r="A138" s="143" t="s">
        <v>5</v>
      </c>
      <c r="B138" s="52">
        <v>796000</v>
      </c>
      <c r="C138" s="51" t="s">
        <v>108</v>
      </c>
      <c r="D138" s="58"/>
      <c r="E138" s="58"/>
      <c r="F138" s="58"/>
      <c r="G138" s="58"/>
      <c r="H138" s="58"/>
      <c r="I138" s="58"/>
      <c r="J138" s="58"/>
      <c r="K138" s="47"/>
      <c r="L138" s="47">
        <f t="shared" si="20"/>
        <v>0</v>
      </c>
    </row>
    <row r="139" spans="1:43" customFormat="1" ht="16.5" x14ac:dyDescent="0.3">
      <c r="A139" s="202"/>
      <c r="B139" s="204">
        <v>799200</v>
      </c>
      <c r="C139" s="281" t="s">
        <v>407</v>
      </c>
      <c r="D139" s="281"/>
      <c r="E139" s="208"/>
      <c r="F139" s="208"/>
      <c r="G139" s="208"/>
      <c r="H139" s="208"/>
      <c r="I139" s="208"/>
      <c r="J139" s="208"/>
      <c r="K139" s="209"/>
      <c r="L139" s="209"/>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row>
    <row r="140" spans="1:43" ht="16.5" x14ac:dyDescent="0.3">
      <c r="A140" s="143" t="s">
        <v>5</v>
      </c>
      <c r="B140" s="52">
        <v>797100</v>
      </c>
      <c r="C140" s="160" t="s">
        <v>109</v>
      </c>
      <c r="D140" s="58"/>
      <c r="E140" s="58"/>
      <c r="F140" s="58"/>
      <c r="G140" s="58"/>
      <c r="H140" s="58"/>
      <c r="I140" s="58"/>
      <c r="J140" s="58"/>
      <c r="K140" s="47"/>
      <c r="L140" s="47">
        <f t="shared" ref="L140" si="21">SUM(D140:K140)</f>
        <v>0</v>
      </c>
    </row>
    <row r="141" spans="1:43" customFormat="1" ht="16.5" x14ac:dyDescent="0.3">
      <c r="A141" s="143" t="s">
        <v>5</v>
      </c>
      <c r="B141" s="52">
        <v>799300</v>
      </c>
      <c r="C141" s="51" t="s">
        <v>110</v>
      </c>
      <c r="D141" s="58"/>
      <c r="E141" s="58"/>
      <c r="F141" s="58"/>
      <c r="G141" s="58"/>
      <c r="H141" s="58"/>
      <c r="I141" s="58"/>
      <c r="J141" s="58"/>
      <c r="K141" s="47"/>
      <c r="L141" s="47">
        <f t="shared" ref="L141" si="22">SUM(D141:K141)</f>
        <v>0</v>
      </c>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row>
    <row r="142" spans="1:43" ht="16.5" x14ac:dyDescent="0.3">
      <c r="A142" s="143" t="s">
        <v>5</v>
      </c>
      <c r="B142" s="52">
        <v>799400</v>
      </c>
      <c r="C142" s="51" t="s">
        <v>111</v>
      </c>
      <c r="D142" s="159"/>
      <c r="E142" s="58"/>
      <c r="F142" s="58"/>
      <c r="G142" s="58"/>
      <c r="H142" s="58"/>
      <c r="I142" s="58"/>
      <c r="J142" s="58"/>
      <c r="K142" s="47"/>
      <c r="L142" s="47">
        <f t="shared" si="20"/>
        <v>0</v>
      </c>
    </row>
    <row r="143" spans="1:43" ht="16.5" x14ac:dyDescent="0.3">
      <c r="A143" s="143" t="s">
        <v>5</v>
      </c>
      <c r="B143" s="52">
        <v>799600</v>
      </c>
      <c r="C143" s="51" t="s">
        <v>112</v>
      </c>
      <c r="D143" s="58"/>
      <c r="E143" s="58"/>
      <c r="F143" s="58"/>
      <c r="G143" s="58"/>
      <c r="H143" s="58"/>
      <c r="I143" s="58"/>
      <c r="J143" s="58"/>
      <c r="K143" s="47"/>
      <c r="L143" s="47">
        <f t="shared" si="20"/>
        <v>0</v>
      </c>
    </row>
    <row r="144" spans="1:43" ht="16.5" x14ac:dyDescent="0.3">
      <c r="A144" s="143" t="s">
        <v>5</v>
      </c>
      <c r="B144" s="52">
        <v>799620</v>
      </c>
      <c r="C144" s="51" t="s">
        <v>113</v>
      </c>
      <c r="D144" s="58"/>
      <c r="E144" s="58"/>
      <c r="F144" s="58"/>
      <c r="G144" s="58"/>
      <c r="H144" s="58"/>
      <c r="I144" s="58"/>
      <c r="J144" s="58"/>
      <c r="K144" s="47"/>
      <c r="L144" s="47">
        <f t="shared" si="20"/>
        <v>0</v>
      </c>
    </row>
    <row r="145" spans="1:43" ht="16.5" x14ac:dyDescent="0.3">
      <c r="A145" s="143" t="s">
        <v>5</v>
      </c>
      <c r="B145" s="52">
        <v>799800</v>
      </c>
      <c r="C145" s="51" t="s">
        <v>260</v>
      </c>
      <c r="D145" s="58"/>
      <c r="E145" s="58"/>
      <c r="F145" s="58"/>
      <c r="G145" s="58"/>
      <c r="H145" s="58"/>
      <c r="I145" s="58"/>
      <c r="J145" s="58"/>
      <c r="K145" s="47"/>
      <c r="L145" s="47">
        <f t="shared" si="20"/>
        <v>0</v>
      </c>
    </row>
    <row r="146" spans="1:43" ht="16.5" x14ac:dyDescent="0.3">
      <c r="A146" s="143" t="s">
        <v>5</v>
      </c>
      <c r="B146" s="52">
        <v>799900</v>
      </c>
      <c r="C146" s="160" t="s">
        <v>408</v>
      </c>
      <c r="D146" s="58"/>
      <c r="E146" s="58"/>
      <c r="F146" s="58"/>
      <c r="G146" s="58"/>
      <c r="H146" s="58"/>
      <c r="I146" s="58"/>
      <c r="J146" s="58"/>
      <c r="K146" s="47"/>
      <c r="L146" s="47">
        <f t="shared" si="20"/>
        <v>0</v>
      </c>
    </row>
    <row r="147" spans="1:43" ht="16.5" x14ac:dyDescent="0.3">
      <c r="A147" s="143" t="s">
        <v>5</v>
      </c>
      <c r="B147" s="52">
        <v>799950</v>
      </c>
      <c r="C147" s="160" t="s">
        <v>248</v>
      </c>
      <c r="D147" s="58"/>
      <c r="E147" s="58"/>
      <c r="F147" s="58"/>
      <c r="G147" s="58"/>
      <c r="H147" s="58"/>
      <c r="I147" s="58"/>
      <c r="J147" s="58"/>
      <c r="K147" s="47"/>
      <c r="L147" s="47">
        <f t="shared" si="20"/>
        <v>0</v>
      </c>
    </row>
    <row r="148" spans="1:43" s="72" customFormat="1" x14ac:dyDescent="0.25">
      <c r="A148" s="144"/>
      <c r="B148" s="70"/>
      <c r="C148" s="49" t="s">
        <v>205</v>
      </c>
      <c r="D148" s="68">
        <f>SUM(D136:D147)</f>
        <v>0</v>
      </c>
      <c r="E148" s="68">
        <f>SUM(E136:E147)</f>
        <v>0</v>
      </c>
      <c r="F148" s="68">
        <f>SUM(F136:F147)</f>
        <v>0</v>
      </c>
      <c r="G148" s="68">
        <f>SUM(G136:G147)</f>
        <v>0</v>
      </c>
      <c r="H148" s="68">
        <f>SUM(H136:H147)</f>
        <v>0</v>
      </c>
      <c r="I148" s="68">
        <f>SUM(I136:I147)</f>
        <v>0</v>
      </c>
      <c r="J148" s="68">
        <f>SUM(J136:J147)</f>
        <v>0</v>
      </c>
      <c r="K148" s="68"/>
      <c r="L148" s="68">
        <f>SUM(L136:L147)</f>
        <v>0</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row>
    <row r="149" spans="1:43" s="72" customFormat="1" ht="16.5" x14ac:dyDescent="0.3">
      <c r="A149" s="202"/>
      <c r="B149" s="204">
        <v>799910</v>
      </c>
      <c r="C149" s="282" t="s">
        <v>279</v>
      </c>
      <c r="D149" s="282"/>
      <c r="E149" s="208"/>
      <c r="F149" s="208"/>
      <c r="G149" s="208"/>
      <c r="H149" s="208"/>
      <c r="I149" s="208"/>
      <c r="J149" s="208"/>
      <c r="K149" s="209"/>
      <c r="L149" s="209"/>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row>
    <row r="150" spans="1:43" s="72" customFormat="1" ht="16.5" x14ac:dyDescent="0.3">
      <c r="A150" s="143" t="s">
        <v>277</v>
      </c>
      <c r="B150" s="52">
        <v>799920</v>
      </c>
      <c r="C150" s="155" t="s">
        <v>278</v>
      </c>
      <c r="D150" s="58"/>
      <c r="E150" s="58"/>
      <c r="F150" s="58"/>
      <c r="G150" s="58"/>
      <c r="H150" s="58"/>
      <c r="I150" s="58"/>
      <c r="J150" s="58"/>
      <c r="K150" s="47"/>
      <c r="L150" s="47">
        <f t="shared" ref="L150" si="23">SUM(D150:K150)</f>
        <v>0</v>
      </c>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row>
    <row r="151" spans="1:43" s="72" customFormat="1" x14ac:dyDescent="0.25">
      <c r="A151" s="144"/>
      <c r="B151" s="70"/>
      <c r="C151" s="49" t="s">
        <v>281</v>
      </c>
      <c r="D151" s="68">
        <f>SUM(D149:D150)</f>
        <v>0</v>
      </c>
      <c r="E151" s="68">
        <f t="shared" ref="E151:J151" si="24">SUM(E149:E150)</f>
        <v>0</v>
      </c>
      <c r="F151" s="68">
        <f t="shared" si="24"/>
        <v>0</v>
      </c>
      <c r="G151" s="68">
        <f t="shared" si="24"/>
        <v>0</v>
      </c>
      <c r="H151" s="68">
        <f t="shared" si="24"/>
        <v>0</v>
      </c>
      <c r="I151" s="68">
        <f t="shared" si="24"/>
        <v>0</v>
      </c>
      <c r="J151" s="68">
        <f t="shared" si="24"/>
        <v>0</v>
      </c>
      <c r="K151" s="68"/>
      <c r="L151" s="68">
        <f t="shared" ref="L151" si="25">SUM(L149:L150)</f>
        <v>0</v>
      </c>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row>
    <row r="152" spans="1:43" ht="16.5" x14ac:dyDescent="0.3">
      <c r="A152" s="143" t="s">
        <v>155</v>
      </c>
      <c r="B152" s="52">
        <v>830000</v>
      </c>
      <c r="C152" s="51" t="s">
        <v>137</v>
      </c>
      <c r="D152" s="58"/>
      <c r="E152" s="58"/>
      <c r="F152" s="58"/>
      <c r="G152" s="58"/>
      <c r="H152" s="58"/>
      <c r="I152" s="58"/>
      <c r="J152" s="58"/>
      <c r="K152" s="47"/>
      <c r="L152" s="47">
        <f>SUM(D152:K152)</f>
        <v>0</v>
      </c>
    </row>
    <row r="153" spans="1:43" customFormat="1" ht="16.5" x14ac:dyDescent="0.3">
      <c r="A153" s="202"/>
      <c r="B153" s="204">
        <v>831000</v>
      </c>
      <c r="C153" s="280" t="s">
        <v>138</v>
      </c>
      <c r="D153" s="280"/>
      <c r="E153" s="208"/>
      <c r="F153" s="208"/>
      <c r="G153" s="208"/>
      <c r="H153" s="208"/>
      <c r="I153" s="208"/>
      <c r="J153" s="208"/>
      <c r="K153" s="209"/>
      <c r="L153" s="209"/>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row>
    <row r="154" spans="1:43" s="72" customFormat="1" x14ac:dyDescent="0.25">
      <c r="A154" s="144"/>
      <c r="B154" s="64"/>
      <c r="C154" s="49" t="s">
        <v>206</v>
      </c>
      <c r="D154" s="68">
        <f>SUM(D152:D153)</f>
        <v>0</v>
      </c>
      <c r="E154" s="68">
        <f t="shared" ref="E154:L154" si="26">SUM(E152:E153)</f>
        <v>0</v>
      </c>
      <c r="F154" s="68">
        <f t="shared" si="26"/>
        <v>0</v>
      </c>
      <c r="G154" s="68">
        <f t="shared" si="26"/>
        <v>0</v>
      </c>
      <c r="H154" s="68">
        <f t="shared" si="26"/>
        <v>0</v>
      </c>
      <c r="I154" s="68">
        <f t="shared" si="26"/>
        <v>0</v>
      </c>
      <c r="J154" s="68">
        <f t="shared" si="26"/>
        <v>0</v>
      </c>
      <c r="K154" s="68"/>
      <c r="L154" s="68">
        <f t="shared" si="26"/>
        <v>0</v>
      </c>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row>
    <row r="155" spans="1:43" ht="16.5" x14ac:dyDescent="0.3">
      <c r="A155" s="143" t="s">
        <v>139</v>
      </c>
      <c r="B155" s="52">
        <v>813000</v>
      </c>
      <c r="C155" s="51" t="s">
        <v>131</v>
      </c>
      <c r="D155" s="58"/>
      <c r="E155" s="58"/>
      <c r="F155" s="58"/>
      <c r="G155" s="58"/>
      <c r="H155" s="58"/>
      <c r="I155" s="58"/>
      <c r="J155" s="58"/>
      <c r="K155" s="47"/>
      <c r="L155" s="47">
        <f t="shared" ref="L155:L160" si="27">SUM(D155:K155)</f>
        <v>0</v>
      </c>
    </row>
    <row r="156" spans="1:43" ht="16.5" x14ac:dyDescent="0.3">
      <c r="A156" s="143" t="s">
        <v>139</v>
      </c>
      <c r="B156" s="52">
        <v>813110</v>
      </c>
      <c r="C156" s="51" t="s">
        <v>132</v>
      </c>
      <c r="D156" s="58"/>
      <c r="E156" s="58"/>
      <c r="F156" s="58"/>
      <c r="G156" s="58"/>
      <c r="H156" s="58"/>
      <c r="I156" s="58"/>
      <c r="J156" s="58"/>
      <c r="K156" s="47"/>
      <c r="L156" s="47">
        <f t="shared" si="27"/>
        <v>0</v>
      </c>
    </row>
    <row r="157" spans="1:43" ht="16.5" x14ac:dyDescent="0.3">
      <c r="A157" s="143" t="s">
        <v>139</v>
      </c>
      <c r="B157" s="52">
        <v>813200</v>
      </c>
      <c r="C157" s="51" t="s">
        <v>133</v>
      </c>
      <c r="D157" s="58"/>
      <c r="E157" s="58"/>
      <c r="F157" s="58"/>
      <c r="G157" s="58"/>
      <c r="H157" s="58"/>
      <c r="I157" s="58"/>
      <c r="J157" s="58"/>
      <c r="K157" s="47"/>
      <c r="L157" s="47">
        <f t="shared" si="27"/>
        <v>0</v>
      </c>
    </row>
    <row r="158" spans="1:43" ht="16.5" x14ac:dyDescent="0.3">
      <c r="A158" s="143" t="s">
        <v>139</v>
      </c>
      <c r="B158" s="52">
        <v>813300</v>
      </c>
      <c r="C158" s="51" t="s">
        <v>134</v>
      </c>
      <c r="D158" s="58"/>
      <c r="E158" s="58"/>
      <c r="F158" s="58"/>
      <c r="G158" s="58"/>
      <c r="H158" s="58"/>
      <c r="I158" s="58"/>
      <c r="J158" s="58"/>
      <c r="K158" s="47"/>
      <c r="L158" s="47">
        <f t="shared" si="27"/>
        <v>0</v>
      </c>
    </row>
    <row r="159" spans="1:43" ht="16.5" x14ac:dyDescent="0.3">
      <c r="A159" s="143" t="s">
        <v>139</v>
      </c>
      <c r="B159" s="52">
        <v>813400</v>
      </c>
      <c r="C159" s="51" t="s">
        <v>135</v>
      </c>
      <c r="D159" s="58"/>
      <c r="E159" s="58"/>
      <c r="F159" s="58"/>
      <c r="G159" s="58"/>
      <c r="H159" s="58"/>
      <c r="I159" s="58"/>
      <c r="J159" s="58"/>
      <c r="K159" s="47"/>
      <c r="L159" s="47">
        <f t="shared" si="27"/>
        <v>0</v>
      </c>
    </row>
    <row r="160" spans="1:43" ht="16.5" x14ac:dyDescent="0.3">
      <c r="A160" s="143" t="s">
        <v>139</v>
      </c>
      <c r="B160" s="52">
        <v>813800</v>
      </c>
      <c r="C160" s="51" t="s">
        <v>136</v>
      </c>
      <c r="D160" s="58"/>
      <c r="E160" s="58"/>
      <c r="F160" s="58"/>
      <c r="G160" s="58"/>
      <c r="H160" s="58"/>
      <c r="I160" s="58"/>
      <c r="J160" s="58"/>
      <c r="K160" s="47"/>
      <c r="L160" s="47">
        <f t="shared" si="27"/>
        <v>0</v>
      </c>
    </row>
    <row r="161" spans="1:43" s="72" customFormat="1" x14ac:dyDescent="0.25">
      <c r="A161" s="144"/>
      <c r="B161" s="64"/>
      <c r="C161" s="49" t="s">
        <v>207</v>
      </c>
      <c r="D161" s="68">
        <f t="shared" ref="D161:J161" si="28">SUM(D155:D160)</f>
        <v>0</v>
      </c>
      <c r="E161" s="68">
        <f t="shared" si="28"/>
        <v>0</v>
      </c>
      <c r="F161" s="68">
        <f t="shared" si="28"/>
        <v>0</v>
      </c>
      <c r="G161" s="68">
        <f t="shared" si="28"/>
        <v>0</v>
      </c>
      <c r="H161" s="68">
        <f t="shared" si="28"/>
        <v>0</v>
      </c>
      <c r="I161" s="68">
        <f t="shared" si="28"/>
        <v>0</v>
      </c>
      <c r="J161" s="68">
        <f t="shared" si="28"/>
        <v>0</v>
      </c>
      <c r="K161" s="68"/>
      <c r="L161" s="68">
        <f>SUM(L155:L160)</f>
        <v>0</v>
      </c>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row>
    <row r="162" spans="1:43" ht="6.75" customHeight="1" x14ac:dyDescent="0.3">
      <c r="A162" s="143"/>
      <c r="B162" s="36"/>
      <c r="C162" s="51"/>
      <c r="D162" s="146"/>
      <c r="E162" s="146"/>
      <c r="F162" s="146"/>
      <c r="G162" s="146"/>
      <c r="H162" s="146"/>
      <c r="I162" s="146"/>
      <c r="J162" s="146"/>
      <c r="K162" s="146"/>
      <c r="L162" s="146"/>
    </row>
    <row r="163" spans="1:43" customFormat="1" ht="16.5" x14ac:dyDescent="0.3">
      <c r="A163" s="40"/>
      <c r="B163" s="36"/>
      <c r="C163" s="49" t="s">
        <v>226</v>
      </c>
      <c r="D163" s="50">
        <f>SUM(D161,D154,D151,D148,D135,D131,D126,D122,D117,D106,D66,D48)</f>
        <v>0</v>
      </c>
      <c r="E163" s="50">
        <f>SUM(E161,E154,E151,E148,E135,E131,E126,E122,E117,E106,E66,E48)</f>
        <v>0</v>
      </c>
      <c r="F163" s="50">
        <f>SUM(F161,F154,F151,F148,F135,F131,F126,F122,F117,F106,F66,F48)</f>
        <v>0</v>
      </c>
      <c r="G163" s="50">
        <f>SUM(G161,G154,G151,G148,G135,G131,G126,G122,G117,G106,G66,G48)</f>
        <v>0</v>
      </c>
      <c r="H163" s="50">
        <f>SUM(H161,H154,H151,H148,H135,H131,H126,H122,H117,H106,H66,H48)</f>
        <v>0</v>
      </c>
      <c r="I163" s="50">
        <f>SUM(I161,I154,I151,I148,I135,I131,I126,I122,I117,I106,I66,I48)</f>
        <v>0</v>
      </c>
      <c r="J163" s="50">
        <f>SUM(J161,J154,J151,J148,J135,J131,J126,J122,J117,J106,J66,J48)</f>
        <v>0</v>
      </c>
      <c r="K163" s="60"/>
      <c r="L163" s="50">
        <f>SUM(L161,L154,L151,L148,L135,L131,L126,L122,L117,L106,L66,L48)</f>
        <v>0</v>
      </c>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row>
    <row r="164" spans="1:43" ht="11.25" customHeight="1" x14ac:dyDescent="0.3">
      <c r="A164" s="40"/>
      <c r="B164" s="36"/>
      <c r="C164" s="51"/>
      <c r="D164" s="146"/>
      <c r="E164" s="146"/>
      <c r="F164" s="146"/>
      <c r="G164" s="146"/>
      <c r="H164" s="146"/>
      <c r="I164" s="146"/>
      <c r="J164" s="146"/>
      <c r="K164" s="146"/>
      <c r="L164" s="146"/>
    </row>
    <row r="165" spans="1:43" customFormat="1" ht="16.5" x14ac:dyDescent="0.3">
      <c r="A165" s="32"/>
      <c r="B165" s="31"/>
      <c r="C165" s="71" t="s">
        <v>239</v>
      </c>
      <c r="D165" s="74">
        <f>+'3a Personnel'!D58</f>
        <v>0</v>
      </c>
      <c r="E165" s="74">
        <f>+'3a Personnel'!E58</f>
        <v>0</v>
      </c>
      <c r="F165" s="74">
        <f>+'3a Personnel'!F58</f>
        <v>0</v>
      </c>
      <c r="G165" s="74">
        <f>+'3a Personnel'!G58</f>
        <v>0</v>
      </c>
      <c r="H165" s="74">
        <f>+'3a Personnel'!H58</f>
        <v>0</v>
      </c>
      <c r="I165" s="74">
        <f>+'3a Personnel'!I58</f>
        <v>0</v>
      </c>
      <c r="J165" s="74">
        <f>+'3a Personnel'!J58</f>
        <v>0</v>
      </c>
      <c r="K165" s="74"/>
      <c r="L165" s="74">
        <f>SUM(D165:K165)</f>
        <v>0</v>
      </c>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row>
    <row r="166" spans="1:43" s="72" customFormat="1" ht="20.25" customHeight="1" thickBot="1" x14ac:dyDescent="0.3">
      <c r="A166" s="65"/>
      <c r="B166" s="145"/>
      <c r="C166" s="73" t="s">
        <v>459</v>
      </c>
      <c r="D166" s="75">
        <f>+D163+D165</f>
        <v>0</v>
      </c>
      <c r="E166" s="75">
        <f t="shared" ref="E166:J166" si="29">+E163+E165</f>
        <v>0</v>
      </c>
      <c r="F166" s="75">
        <f t="shared" si="29"/>
        <v>0</v>
      </c>
      <c r="G166" s="75">
        <f t="shared" si="29"/>
        <v>0</v>
      </c>
      <c r="H166" s="75">
        <f t="shared" si="29"/>
        <v>0</v>
      </c>
      <c r="I166" s="75">
        <f t="shared" si="29"/>
        <v>0</v>
      </c>
      <c r="J166" s="75">
        <f t="shared" si="29"/>
        <v>0</v>
      </c>
      <c r="K166" s="75"/>
      <c r="L166" s="75">
        <f>SUM(D166:K166)</f>
        <v>0</v>
      </c>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row>
    <row r="167" spans="1:43" ht="15.75" thickTop="1" x14ac:dyDescent="0.25"/>
    <row r="168" spans="1:43" ht="18" x14ac:dyDescent="0.25">
      <c r="A168" s="48" t="s">
        <v>241</v>
      </c>
    </row>
  </sheetData>
  <sheetProtection sheet="1" formatCells="0" formatColumns="0" formatRows="0" insertColumns="0" insertRows="0" insertHyperlinks="0" deleteColumns="0" deleteRows="0" sort="0" autoFilter="0" pivotTables="0"/>
  <autoFilter ref="A10:L161" xr:uid="{00000000-0001-0000-0700-000000000000}"/>
  <sortState xmlns:xlrd2="http://schemas.microsoft.com/office/spreadsheetml/2017/richdata2" ref="A10:L139">
    <sortCondition ref="A10"/>
  </sortState>
  <mergeCells count="6">
    <mergeCell ref="C153:D153"/>
    <mergeCell ref="D2:I3"/>
    <mergeCell ref="C64:D64"/>
    <mergeCell ref="C98:E98"/>
    <mergeCell ref="C139:D139"/>
    <mergeCell ref="C149:D149"/>
  </mergeCells>
  <pageMargins left="0.25" right="0.25" top="0.5" bottom="0.5" header="0.3" footer="0.3"/>
  <pageSetup scale="57" fitToHeight="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64"/>
  <sheetViews>
    <sheetView workbookViewId="0">
      <pane ySplit="13" topLeftCell="A14" activePane="bottomLeft" state="frozen"/>
      <selection pane="bottomLeft" activeCell="A14" sqref="A14"/>
    </sheetView>
  </sheetViews>
  <sheetFormatPr defaultRowHeight="15" x14ac:dyDescent="0.25"/>
  <cols>
    <col min="1" max="1" width="11.42578125" style="32" customWidth="1"/>
    <col min="2" max="2" width="49.42578125" style="32" customWidth="1"/>
    <col min="3" max="6" width="14.140625" style="32" customWidth="1"/>
    <col min="7" max="9" width="14.140625" style="32" hidden="1" customWidth="1"/>
    <col min="10" max="10" width="1.85546875" style="32" customWidth="1"/>
    <col min="11" max="11" width="12.7109375" style="32" customWidth="1"/>
    <col min="12" max="12" width="3" style="32" customWidth="1"/>
    <col min="13" max="16384" width="9.140625" style="32"/>
  </cols>
  <sheetData>
    <row r="1" spans="1:42" customFormat="1" ht="27" customHeight="1" x14ac:dyDescent="0.25">
      <c r="A1" s="21" t="str">
        <f>+'UBI Financial Statement'!$A$1</f>
        <v>Enter the Name of the Department/Activity Here</v>
      </c>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row>
    <row r="2" spans="1:42" customFormat="1" ht="27" customHeight="1" x14ac:dyDescent="0.25">
      <c r="A2" s="20" t="s">
        <v>0</v>
      </c>
      <c r="E2" s="278" t="s">
        <v>261</v>
      </c>
      <c r="F2" s="278"/>
      <c r="G2" s="278"/>
      <c r="H2" s="278"/>
      <c r="I2" s="278"/>
      <c r="J2" s="278"/>
      <c r="K2" s="278"/>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row>
    <row r="3" spans="1:42" customFormat="1" ht="27" customHeight="1" x14ac:dyDescent="0.25">
      <c r="A3" s="21" t="str">
        <f>+'UBI Financial Statement'!A3</f>
        <v>For the Year Ended June 30, 2024</v>
      </c>
      <c r="E3" s="278"/>
      <c r="F3" s="278"/>
      <c r="G3" s="278"/>
      <c r="H3" s="278"/>
      <c r="I3" s="278"/>
      <c r="J3" s="278"/>
      <c r="K3" s="278"/>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row>
    <row r="4" spans="1:42" customFormat="1" ht="27" customHeight="1" x14ac:dyDescent="0.25">
      <c r="A4" s="55" t="s">
        <v>219</v>
      </c>
      <c r="E4" s="278"/>
      <c r="F4" s="278"/>
      <c r="G4" s="278"/>
      <c r="H4" s="278"/>
      <c r="I4" s="278"/>
      <c r="J4" s="278"/>
      <c r="K4" s="278"/>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row>
    <row r="5" spans="1:42" customFormat="1" ht="18" customHeight="1" x14ac:dyDescent="0.25">
      <c r="A5" s="55"/>
      <c r="E5" s="278"/>
      <c r="F5" s="278"/>
      <c r="G5" s="278"/>
      <c r="H5" s="278"/>
      <c r="I5" s="278"/>
      <c r="J5" s="278"/>
      <c r="K5" s="278"/>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row>
    <row r="6" spans="1:42" customFormat="1" ht="18.75" x14ac:dyDescent="0.3">
      <c r="A6" s="83" t="s">
        <v>225</v>
      </c>
      <c r="B6" s="84"/>
      <c r="C6" s="84"/>
      <c r="D6" s="85"/>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row>
    <row r="8" spans="1:42" ht="16.5" x14ac:dyDescent="0.3">
      <c r="B8" s="37" t="s">
        <v>141</v>
      </c>
      <c r="C8" s="38">
        <f>+'1 Income'!D5</f>
        <v>0</v>
      </c>
      <c r="D8" s="38">
        <f>+'1 Income'!E5</f>
        <v>0</v>
      </c>
      <c r="E8" s="38">
        <f>+'1 Income'!F5</f>
        <v>0</v>
      </c>
      <c r="F8" s="38">
        <f>+'1 Income'!G5</f>
        <v>0</v>
      </c>
      <c r="G8" s="38">
        <f>+'1 Income'!H5</f>
        <v>0</v>
      </c>
      <c r="H8" s="38">
        <f>+'1 Income'!I5</f>
        <v>0</v>
      </c>
      <c r="I8" s="38">
        <f>+'1 Income'!J5</f>
        <v>0</v>
      </c>
    </row>
    <row r="9" spans="1:42" ht="16.5" x14ac:dyDescent="0.3">
      <c r="B9" s="37" t="s">
        <v>142</v>
      </c>
      <c r="C9" s="38">
        <f>+'1 Income'!D6</f>
        <v>0</v>
      </c>
      <c r="D9" s="38">
        <f>+'1 Income'!E6</f>
        <v>0</v>
      </c>
      <c r="E9" s="38">
        <f>+'1 Income'!F6</f>
        <v>0</v>
      </c>
      <c r="F9" s="38">
        <f>+'1 Income'!G6</f>
        <v>0</v>
      </c>
      <c r="G9" s="38">
        <f>+'1 Income'!H6</f>
        <v>0</v>
      </c>
      <c r="H9" s="38">
        <f>+'1 Income'!I6</f>
        <v>0</v>
      </c>
      <c r="I9" s="38">
        <f>+'1 Income'!J6</f>
        <v>0</v>
      </c>
    </row>
    <row r="10" spans="1:42" ht="16.5" x14ac:dyDescent="0.3">
      <c r="B10" s="41" t="s">
        <v>140</v>
      </c>
      <c r="C10" s="38">
        <f>+'1 Income'!D7</f>
        <v>0</v>
      </c>
      <c r="D10" s="38">
        <f>+'1 Income'!E7</f>
        <v>0</v>
      </c>
      <c r="E10" s="38">
        <f>+'1 Income'!F7</f>
        <v>0</v>
      </c>
      <c r="F10" s="38">
        <f>+'1 Income'!G7</f>
        <v>0</v>
      </c>
      <c r="G10" s="38">
        <f>+'1 Income'!H7</f>
        <v>0</v>
      </c>
      <c r="H10" s="38">
        <f>+'1 Income'!I7</f>
        <v>0</v>
      </c>
      <c r="I10" s="38">
        <f>+'1 Income'!J7</f>
        <v>0</v>
      </c>
    </row>
    <row r="11" spans="1:42" ht="16.5" x14ac:dyDescent="0.3">
      <c r="B11" s="201" t="s">
        <v>443</v>
      </c>
      <c r="C11" s="38">
        <f>+'1 Income'!D8</f>
        <v>0</v>
      </c>
      <c r="D11" s="38">
        <f>+'1 Income'!E8</f>
        <v>0</v>
      </c>
      <c r="E11" s="38">
        <f>+'1 Income'!F8</f>
        <v>0</v>
      </c>
      <c r="F11" s="38">
        <f>+'1 Income'!G8</f>
        <v>0</v>
      </c>
      <c r="G11" s="38">
        <f>+'1 Income'!H8</f>
        <v>0</v>
      </c>
      <c r="H11" s="38">
        <f>+'1 Income'!I8</f>
        <v>0</v>
      </c>
      <c r="I11" s="38">
        <f>+'1 Income'!J8</f>
        <v>0</v>
      </c>
    </row>
    <row r="12" spans="1:42" ht="17.25" thickBot="1" x14ac:dyDescent="0.35">
      <c r="B12" s="41"/>
      <c r="C12" s="41"/>
      <c r="D12" s="41"/>
      <c r="E12" s="41"/>
      <c r="F12" s="41"/>
      <c r="G12" s="41"/>
      <c r="H12" s="41"/>
      <c r="I12" s="41"/>
      <c r="J12" s="41"/>
      <c r="K12" s="41"/>
      <c r="L12" s="41"/>
    </row>
    <row r="13" spans="1:42" ht="17.25" thickTop="1" thickBot="1" x14ac:dyDescent="0.3">
      <c r="A13" s="177" t="s">
        <v>115</v>
      </c>
      <c r="B13" s="177" t="s">
        <v>116</v>
      </c>
      <c r="C13" s="178" t="s">
        <v>122</v>
      </c>
      <c r="D13" s="178" t="s">
        <v>123</v>
      </c>
      <c r="E13" s="178" t="s">
        <v>124</v>
      </c>
      <c r="F13" s="178" t="s">
        <v>125</v>
      </c>
      <c r="G13" s="178" t="s">
        <v>126</v>
      </c>
      <c r="H13" s="178" t="s">
        <v>127</v>
      </c>
      <c r="I13" s="178" t="s">
        <v>128</v>
      </c>
      <c r="J13" s="64"/>
      <c r="K13" s="177" t="s">
        <v>114</v>
      </c>
    </row>
    <row r="14" spans="1:42" ht="17.25" thickTop="1" x14ac:dyDescent="0.3">
      <c r="A14" s="191">
        <v>440400</v>
      </c>
      <c r="B14" s="190" t="s">
        <v>145</v>
      </c>
      <c r="C14" s="58">
        <f>+'1 Income'!D11</f>
        <v>0</v>
      </c>
      <c r="D14" s="58">
        <f>+'1 Income'!E11</f>
        <v>0</v>
      </c>
      <c r="E14" s="58">
        <f>+'1 Income'!F11</f>
        <v>0</v>
      </c>
      <c r="F14" s="58">
        <f>+'1 Income'!G11</f>
        <v>0</v>
      </c>
      <c r="G14" s="58">
        <f>+'1 Income'!H11</f>
        <v>0</v>
      </c>
      <c r="H14" s="58">
        <f>+'1 Income'!I11</f>
        <v>0</v>
      </c>
      <c r="I14" s="58">
        <f>+'1 Income'!J11</f>
        <v>0</v>
      </c>
      <c r="J14" s="58"/>
      <c r="K14" s="58">
        <f t="shared" ref="K14:K53" si="0">SUM(C14:J14)</f>
        <v>0</v>
      </c>
    </row>
    <row r="15" spans="1:42" ht="16.5" x14ac:dyDescent="0.3">
      <c r="A15" s="191">
        <v>440410</v>
      </c>
      <c r="B15" s="190" t="s">
        <v>389</v>
      </c>
      <c r="C15" s="58">
        <f>+'1 Income'!D12</f>
        <v>0</v>
      </c>
      <c r="D15" s="58">
        <f>+'1 Income'!E12</f>
        <v>0</v>
      </c>
      <c r="E15" s="58">
        <f>+'1 Income'!F12</f>
        <v>0</v>
      </c>
      <c r="F15" s="58">
        <f>+'1 Income'!G12</f>
        <v>0</v>
      </c>
      <c r="G15" s="58">
        <f>+'1 Income'!H12</f>
        <v>0</v>
      </c>
      <c r="H15" s="58">
        <f>+'1 Income'!I12</f>
        <v>0</v>
      </c>
      <c r="I15" s="58">
        <f>+'1 Income'!J12</f>
        <v>0</v>
      </c>
      <c r="J15" s="58"/>
      <c r="K15" s="58">
        <f t="shared" si="0"/>
        <v>0</v>
      </c>
    </row>
    <row r="16" spans="1:42" ht="16.5" x14ac:dyDescent="0.3">
      <c r="A16" s="191">
        <v>440420</v>
      </c>
      <c r="B16" s="190" t="s">
        <v>390</v>
      </c>
      <c r="C16" s="58">
        <f>+'1 Income'!D13</f>
        <v>0</v>
      </c>
      <c r="D16" s="58">
        <f>+'1 Income'!E13</f>
        <v>0</v>
      </c>
      <c r="E16" s="58">
        <f>+'1 Income'!F13</f>
        <v>0</v>
      </c>
      <c r="F16" s="58">
        <f>+'1 Income'!G13</f>
        <v>0</v>
      </c>
      <c r="G16" s="58">
        <f>+'1 Income'!H13</f>
        <v>0</v>
      </c>
      <c r="H16" s="58">
        <f>+'1 Income'!I13</f>
        <v>0</v>
      </c>
      <c r="I16" s="58">
        <f>+'1 Income'!J13</f>
        <v>0</v>
      </c>
      <c r="J16" s="58"/>
      <c r="K16" s="58">
        <f t="shared" si="0"/>
        <v>0</v>
      </c>
    </row>
    <row r="17" spans="1:11" ht="16.5" x14ac:dyDescent="0.3">
      <c r="A17" s="191">
        <v>440430</v>
      </c>
      <c r="B17" s="190" t="s">
        <v>393</v>
      </c>
      <c r="C17" s="58">
        <f>+'1 Income'!D14</f>
        <v>0</v>
      </c>
      <c r="D17" s="58">
        <f>+'1 Income'!E14</f>
        <v>0</v>
      </c>
      <c r="E17" s="58">
        <f>+'1 Income'!F14</f>
        <v>0</v>
      </c>
      <c r="F17" s="58">
        <f>+'1 Income'!G14</f>
        <v>0</v>
      </c>
      <c r="G17" s="58">
        <f>+'1 Income'!H14</f>
        <v>0</v>
      </c>
      <c r="H17" s="58">
        <f>+'1 Income'!I14</f>
        <v>0</v>
      </c>
      <c r="I17" s="58">
        <f>+'1 Income'!J14</f>
        <v>0</v>
      </c>
      <c r="J17" s="58"/>
      <c r="K17" s="58">
        <f t="shared" si="0"/>
        <v>0</v>
      </c>
    </row>
    <row r="18" spans="1:11" ht="16.5" x14ac:dyDescent="0.3">
      <c r="A18" s="191">
        <v>440440</v>
      </c>
      <c r="B18" s="190" t="s">
        <v>478</v>
      </c>
      <c r="C18" s="58">
        <f>+'1 Income'!D15</f>
        <v>0</v>
      </c>
      <c r="D18" s="58">
        <f>+'1 Income'!E15</f>
        <v>0</v>
      </c>
      <c r="E18" s="58">
        <f>+'1 Income'!F15</f>
        <v>0</v>
      </c>
      <c r="F18" s="58">
        <f>+'1 Income'!G15</f>
        <v>0</v>
      </c>
      <c r="G18" s="58">
        <f>+'1 Income'!H15</f>
        <v>0</v>
      </c>
      <c r="H18" s="58">
        <f>+'1 Income'!I15</f>
        <v>0</v>
      </c>
      <c r="I18" s="58">
        <f>+'1 Income'!J15</f>
        <v>0</v>
      </c>
      <c r="J18" s="58"/>
      <c r="K18" s="58">
        <f t="shared" ref="K18" si="1">SUM(C18:J18)</f>
        <v>0</v>
      </c>
    </row>
    <row r="19" spans="1:11" ht="16.5" x14ac:dyDescent="0.3">
      <c r="A19" s="191">
        <v>440450</v>
      </c>
      <c r="B19" s="190" t="s">
        <v>502</v>
      </c>
      <c r="C19" s="58">
        <f>+'1 Income'!D17</f>
        <v>0</v>
      </c>
      <c r="D19" s="58">
        <f>+'1 Income'!E17</f>
        <v>0</v>
      </c>
      <c r="E19" s="58">
        <f>+'1 Income'!F17</f>
        <v>0</v>
      </c>
      <c r="F19" s="58">
        <f>+'1 Income'!G17</f>
        <v>0</v>
      </c>
      <c r="G19" s="58">
        <f>+'1 Income'!H16</f>
        <v>0</v>
      </c>
      <c r="H19" s="58">
        <f>+'1 Income'!I16</f>
        <v>0</v>
      </c>
      <c r="I19" s="58">
        <f>+'1 Income'!J16</f>
        <v>0</v>
      </c>
      <c r="J19" s="58"/>
      <c r="K19" s="58">
        <f t="shared" ref="K19" si="2">SUM(C19:J19)</f>
        <v>0</v>
      </c>
    </row>
    <row r="20" spans="1:11" ht="16.5" x14ac:dyDescent="0.3">
      <c r="A20" s="191">
        <v>440445</v>
      </c>
      <c r="B20" s="190" t="s">
        <v>436</v>
      </c>
      <c r="C20" s="58">
        <f>+'1 Income'!D16</f>
        <v>0</v>
      </c>
      <c r="D20" s="58">
        <f>+'1 Income'!E16</f>
        <v>0</v>
      </c>
      <c r="E20" s="58">
        <f>+'1 Income'!F16</f>
        <v>0</v>
      </c>
      <c r="F20" s="58">
        <f>+'1 Income'!G16</f>
        <v>0</v>
      </c>
      <c r="G20" s="58">
        <f>+'1 Income'!H16</f>
        <v>0</v>
      </c>
      <c r="H20" s="58">
        <f>+'1 Income'!I16</f>
        <v>0</v>
      </c>
      <c r="I20" s="58">
        <f>+'1 Income'!J16</f>
        <v>0</v>
      </c>
      <c r="J20" s="58"/>
      <c r="K20" s="58">
        <f t="shared" si="0"/>
        <v>0</v>
      </c>
    </row>
    <row r="21" spans="1:11" ht="16.5" x14ac:dyDescent="0.3">
      <c r="A21" s="191">
        <v>440480</v>
      </c>
      <c r="B21" s="190" t="s">
        <v>437</v>
      </c>
      <c r="C21" s="58">
        <f>+'1 Income'!D18</f>
        <v>0</v>
      </c>
      <c r="D21" s="58">
        <f>+'1 Income'!E18</f>
        <v>0</v>
      </c>
      <c r="E21" s="58">
        <f>+'1 Income'!F18</f>
        <v>0</v>
      </c>
      <c r="F21" s="58">
        <f>+'1 Income'!G18</f>
        <v>0</v>
      </c>
      <c r="G21" s="58">
        <f>+'1 Income'!H18</f>
        <v>0</v>
      </c>
      <c r="H21" s="58">
        <f>+'1 Income'!I18</f>
        <v>0</v>
      </c>
      <c r="I21" s="58">
        <f>+'1 Income'!J18</f>
        <v>0</v>
      </c>
      <c r="J21" s="58"/>
      <c r="K21" s="58">
        <f t="shared" si="0"/>
        <v>0</v>
      </c>
    </row>
    <row r="22" spans="1:11" ht="16.5" x14ac:dyDescent="0.3">
      <c r="A22" s="191">
        <v>440490</v>
      </c>
      <c r="B22" s="190" t="s">
        <v>438</v>
      </c>
      <c r="C22" s="58">
        <f>+'1 Income'!D19</f>
        <v>0</v>
      </c>
      <c r="D22" s="58">
        <f>+'1 Income'!E19</f>
        <v>0</v>
      </c>
      <c r="E22" s="58">
        <f>+'1 Income'!F19</f>
        <v>0</v>
      </c>
      <c r="F22" s="58">
        <f>+'1 Income'!G19</f>
        <v>0</v>
      </c>
      <c r="G22" s="58">
        <f>+'1 Income'!H19</f>
        <v>0</v>
      </c>
      <c r="H22" s="58">
        <f>+'1 Income'!I19</f>
        <v>0</v>
      </c>
      <c r="I22" s="58">
        <f>+'1 Income'!J19</f>
        <v>0</v>
      </c>
      <c r="J22" s="58"/>
      <c r="K22" s="58">
        <f t="shared" si="0"/>
        <v>0</v>
      </c>
    </row>
    <row r="23" spans="1:11" s="65" customFormat="1" x14ac:dyDescent="0.25">
      <c r="A23" s="70">
        <v>440500</v>
      </c>
      <c r="B23" s="158" t="s">
        <v>146</v>
      </c>
      <c r="C23" s="193">
        <f>+'1 Income'!D20</f>
        <v>0</v>
      </c>
      <c r="D23" s="193">
        <f>+'1 Income'!E20</f>
        <v>0</v>
      </c>
      <c r="E23" s="193">
        <f>+'1 Income'!F20</f>
        <v>0</v>
      </c>
      <c r="F23" s="193">
        <f>+'1 Income'!G20</f>
        <v>0</v>
      </c>
      <c r="G23" s="193">
        <f>+'1 Income'!H20</f>
        <v>0</v>
      </c>
      <c r="H23" s="193">
        <f>+'1 Income'!I20</f>
        <v>0</v>
      </c>
      <c r="I23" s="193">
        <f>+'1 Income'!J20</f>
        <v>0</v>
      </c>
      <c r="J23" s="193"/>
      <c r="K23" s="193">
        <f t="shared" si="0"/>
        <v>0</v>
      </c>
    </row>
    <row r="24" spans="1:11" s="65" customFormat="1" x14ac:dyDescent="0.25">
      <c r="A24" s="70">
        <v>441600</v>
      </c>
      <c r="B24" s="158" t="s">
        <v>391</v>
      </c>
      <c r="C24" s="193">
        <f>+'1 Income'!D21</f>
        <v>0</v>
      </c>
      <c r="D24" s="193">
        <f>+'1 Income'!E21</f>
        <v>0</v>
      </c>
      <c r="E24" s="193">
        <f>+'1 Income'!F21</f>
        <v>0</v>
      </c>
      <c r="F24" s="193">
        <f>+'1 Income'!G21</f>
        <v>0</v>
      </c>
      <c r="G24" s="193">
        <f>+'1 Income'!H21</f>
        <v>0</v>
      </c>
      <c r="H24" s="193">
        <f>+'1 Income'!I21</f>
        <v>0</v>
      </c>
      <c r="I24" s="193">
        <f>+'1 Income'!J21</f>
        <v>0</v>
      </c>
      <c r="J24" s="193"/>
      <c r="K24" s="193">
        <f t="shared" si="0"/>
        <v>0</v>
      </c>
    </row>
    <row r="25" spans="1:11" s="65" customFormat="1" x14ac:dyDescent="0.25">
      <c r="A25" s="70">
        <v>441700</v>
      </c>
      <c r="B25" s="158" t="s">
        <v>392</v>
      </c>
      <c r="C25" s="193">
        <f>+'1 Income'!D22</f>
        <v>0</v>
      </c>
      <c r="D25" s="193">
        <f>+'1 Income'!E22</f>
        <v>0</v>
      </c>
      <c r="E25" s="193">
        <f>+'1 Income'!F22</f>
        <v>0</v>
      </c>
      <c r="F25" s="193">
        <f>+'1 Income'!G22</f>
        <v>0</v>
      </c>
      <c r="G25" s="193">
        <f>+'1 Income'!H22</f>
        <v>0</v>
      </c>
      <c r="H25" s="193">
        <f>+'1 Income'!I22</f>
        <v>0</v>
      </c>
      <c r="I25" s="193">
        <f>+'1 Income'!J22</f>
        <v>0</v>
      </c>
      <c r="J25" s="193"/>
      <c r="K25" s="193">
        <f t="shared" si="0"/>
        <v>0</v>
      </c>
    </row>
    <row r="26" spans="1:11" x14ac:dyDescent="0.25">
      <c r="A26" s="70">
        <v>442100</v>
      </c>
      <c r="B26" s="158" t="s">
        <v>445</v>
      </c>
      <c r="C26" s="193">
        <f>+'1 Income'!D23</f>
        <v>0</v>
      </c>
      <c r="D26" s="193">
        <f>+'1 Income'!E23</f>
        <v>0</v>
      </c>
      <c r="E26" s="193">
        <f>+'1 Income'!F23</f>
        <v>0</v>
      </c>
      <c r="F26" s="193">
        <f>+'1 Income'!G23</f>
        <v>0</v>
      </c>
      <c r="G26" s="193">
        <f>+'1 Income'!H23</f>
        <v>0</v>
      </c>
      <c r="H26" s="193">
        <f>+'1 Income'!I23</f>
        <v>0</v>
      </c>
      <c r="I26" s="193">
        <f>+'1 Income'!J23</f>
        <v>0</v>
      </c>
      <c r="J26" s="193"/>
      <c r="K26" s="193">
        <f t="shared" si="0"/>
        <v>0</v>
      </c>
    </row>
    <row r="27" spans="1:11" x14ac:dyDescent="0.25">
      <c r="A27" s="70">
        <v>442200</v>
      </c>
      <c r="B27" s="158" t="s">
        <v>446</v>
      </c>
      <c r="C27" s="193">
        <f>+'1 Income'!D24</f>
        <v>0</v>
      </c>
      <c r="D27" s="193">
        <f>+'1 Income'!E24</f>
        <v>0</v>
      </c>
      <c r="E27" s="193">
        <f>+'1 Income'!F24</f>
        <v>0</v>
      </c>
      <c r="F27" s="193">
        <f>+'1 Income'!G24</f>
        <v>0</v>
      </c>
      <c r="G27" s="193">
        <f>+'1 Income'!H24</f>
        <v>0</v>
      </c>
      <c r="H27" s="193">
        <f>+'1 Income'!I24</f>
        <v>0</v>
      </c>
      <c r="I27" s="193">
        <f>+'1 Income'!J24</f>
        <v>0</v>
      </c>
      <c r="J27" s="193"/>
      <c r="K27" s="193">
        <f t="shared" si="0"/>
        <v>0</v>
      </c>
    </row>
    <row r="28" spans="1:11" ht="16.5" x14ac:dyDescent="0.3">
      <c r="A28" s="52">
        <v>442300</v>
      </c>
      <c r="B28" s="51" t="s">
        <v>147</v>
      </c>
      <c r="C28" s="58">
        <f>+'1 Income'!D25</f>
        <v>0</v>
      </c>
      <c r="D28" s="58">
        <f>+'1 Income'!E25</f>
        <v>0</v>
      </c>
      <c r="E28" s="58">
        <f>+'1 Income'!F25</f>
        <v>0</v>
      </c>
      <c r="F28" s="58">
        <f>+'1 Income'!G25</f>
        <v>0</v>
      </c>
      <c r="G28" s="58">
        <f>+'1 Income'!H25</f>
        <v>0</v>
      </c>
      <c r="H28" s="58">
        <f>+'1 Income'!I25</f>
        <v>0</v>
      </c>
      <c r="I28" s="58">
        <f>+'1 Income'!J25</f>
        <v>0</v>
      </c>
      <c r="J28" s="58"/>
      <c r="K28" s="58">
        <f t="shared" si="0"/>
        <v>0</v>
      </c>
    </row>
    <row r="29" spans="1:11" s="65" customFormat="1" x14ac:dyDescent="0.25">
      <c r="A29" s="70">
        <v>442400</v>
      </c>
      <c r="B29" s="158" t="s">
        <v>394</v>
      </c>
      <c r="C29" s="193">
        <f>+'1 Income'!D26</f>
        <v>0</v>
      </c>
      <c r="D29" s="193">
        <f>+'1 Income'!E26</f>
        <v>0</v>
      </c>
      <c r="E29" s="193">
        <f>+'1 Income'!F26</f>
        <v>0</v>
      </c>
      <c r="F29" s="193">
        <f>+'1 Income'!G26</f>
        <v>0</v>
      </c>
      <c r="G29" s="193">
        <f>+'1 Income'!H26</f>
        <v>0</v>
      </c>
      <c r="H29" s="193">
        <f>+'1 Income'!I26</f>
        <v>0</v>
      </c>
      <c r="I29" s="193">
        <f>+'1 Income'!J26</f>
        <v>0</v>
      </c>
      <c r="J29" s="193"/>
      <c r="K29" s="193">
        <f t="shared" si="0"/>
        <v>0</v>
      </c>
    </row>
    <row r="30" spans="1:11" ht="16.5" x14ac:dyDescent="0.3">
      <c r="A30" s="52">
        <v>442500</v>
      </c>
      <c r="B30" s="51" t="s">
        <v>148</v>
      </c>
      <c r="C30" s="58">
        <f>+'1 Income'!D27</f>
        <v>0</v>
      </c>
      <c r="D30" s="58">
        <f>+'1 Income'!E27</f>
        <v>0</v>
      </c>
      <c r="E30" s="58">
        <f>+'1 Income'!F27</f>
        <v>0</v>
      </c>
      <c r="F30" s="58">
        <f>+'1 Income'!G27</f>
        <v>0</v>
      </c>
      <c r="G30" s="58">
        <f>+'1 Income'!H27</f>
        <v>0</v>
      </c>
      <c r="H30" s="58">
        <f>+'1 Income'!I27</f>
        <v>0</v>
      </c>
      <c r="I30" s="58">
        <f>+'1 Income'!J27</f>
        <v>0</v>
      </c>
      <c r="J30" s="58"/>
      <c r="K30" s="58">
        <f t="shared" si="0"/>
        <v>0</v>
      </c>
    </row>
    <row r="31" spans="1:11" ht="16.5" x14ac:dyDescent="0.3">
      <c r="A31" s="52">
        <v>442600</v>
      </c>
      <c r="B31" s="160" t="s">
        <v>381</v>
      </c>
      <c r="C31" s="58">
        <f>+'1 Income'!D28</f>
        <v>0</v>
      </c>
      <c r="D31" s="58">
        <f>+'1 Income'!E28</f>
        <v>0</v>
      </c>
      <c r="E31" s="58">
        <f>+'1 Income'!F28</f>
        <v>0</v>
      </c>
      <c r="F31" s="58">
        <f>+'1 Income'!G28</f>
        <v>0</v>
      </c>
      <c r="G31" s="58">
        <f>+'1 Income'!H28</f>
        <v>0</v>
      </c>
      <c r="H31" s="58">
        <f>+'1 Income'!I28</f>
        <v>0</v>
      </c>
      <c r="I31" s="58">
        <f>+'1 Income'!J28</f>
        <v>0</v>
      </c>
      <c r="J31" s="58"/>
      <c r="K31" s="58">
        <f t="shared" si="0"/>
        <v>0</v>
      </c>
    </row>
    <row r="32" spans="1:11" ht="16.5" x14ac:dyDescent="0.3">
      <c r="A32" s="52">
        <v>442700</v>
      </c>
      <c r="B32" s="160" t="s">
        <v>439</v>
      </c>
      <c r="C32" s="58">
        <f>+'1 Income'!D29</f>
        <v>0</v>
      </c>
      <c r="D32" s="58">
        <f>+'1 Income'!E29</f>
        <v>0</v>
      </c>
      <c r="E32" s="58">
        <f>+'1 Income'!F29</f>
        <v>0</v>
      </c>
      <c r="F32" s="58">
        <f>+'1 Income'!G29</f>
        <v>0</v>
      </c>
      <c r="G32" s="58">
        <f>+'1 Income'!H29</f>
        <v>0</v>
      </c>
      <c r="H32" s="58">
        <f>+'1 Income'!I29</f>
        <v>0</v>
      </c>
      <c r="I32" s="58">
        <f>+'1 Income'!J29</f>
        <v>0</v>
      </c>
      <c r="J32" s="58"/>
      <c r="K32" s="58">
        <f t="shared" si="0"/>
        <v>0</v>
      </c>
    </row>
    <row r="33" spans="1:11" ht="16.5" x14ac:dyDescent="0.3">
      <c r="A33" s="52">
        <v>442800</v>
      </c>
      <c r="B33" s="160" t="s">
        <v>382</v>
      </c>
      <c r="C33" s="58">
        <f>+'1 Income'!D30</f>
        <v>0</v>
      </c>
      <c r="D33" s="58">
        <f>+'1 Income'!E30</f>
        <v>0</v>
      </c>
      <c r="E33" s="58">
        <f>+'1 Income'!F30</f>
        <v>0</v>
      </c>
      <c r="F33" s="58">
        <f>+'1 Income'!G30</f>
        <v>0</v>
      </c>
      <c r="G33" s="58">
        <f>+'1 Income'!H30</f>
        <v>0</v>
      </c>
      <c r="H33" s="58">
        <f>+'1 Income'!I30</f>
        <v>0</v>
      </c>
      <c r="I33" s="58">
        <f>+'1 Income'!J30</f>
        <v>0</v>
      </c>
      <c r="J33" s="58"/>
      <c r="K33" s="58">
        <f t="shared" si="0"/>
        <v>0</v>
      </c>
    </row>
    <row r="34" spans="1:11" ht="16.5" x14ac:dyDescent="0.3">
      <c r="A34" s="52">
        <v>442900</v>
      </c>
      <c r="B34" s="160" t="s">
        <v>440</v>
      </c>
      <c r="C34" s="58">
        <f>+'1 Income'!D31</f>
        <v>0</v>
      </c>
      <c r="D34" s="58">
        <f>+'1 Income'!E31</f>
        <v>0</v>
      </c>
      <c r="E34" s="58">
        <f>+'1 Income'!F31</f>
        <v>0</v>
      </c>
      <c r="F34" s="58">
        <f>+'1 Income'!G31</f>
        <v>0</v>
      </c>
      <c r="G34" s="58">
        <f>+'1 Income'!H31</f>
        <v>0</v>
      </c>
      <c r="H34" s="58">
        <f>+'1 Income'!I31</f>
        <v>0</v>
      </c>
      <c r="I34" s="58">
        <f>+'1 Income'!J31</f>
        <v>0</v>
      </c>
      <c r="J34" s="58"/>
      <c r="K34" s="58">
        <f t="shared" si="0"/>
        <v>0</v>
      </c>
    </row>
    <row r="35" spans="1:11" ht="16.5" x14ac:dyDescent="0.3">
      <c r="A35" s="52">
        <v>444000</v>
      </c>
      <c r="B35" s="160" t="s">
        <v>383</v>
      </c>
      <c r="C35" s="58">
        <f>+'1 Income'!D32</f>
        <v>0</v>
      </c>
      <c r="D35" s="58">
        <f>+'1 Income'!E32</f>
        <v>0</v>
      </c>
      <c r="E35" s="58">
        <f>+'1 Income'!F32</f>
        <v>0</v>
      </c>
      <c r="F35" s="58">
        <f>+'1 Income'!G32</f>
        <v>0</v>
      </c>
      <c r="G35" s="58">
        <f>+'1 Income'!H32</f>
        <v>0</v>
      </c>
      <c r="H35" s="58">
        <f>+'1 Income'!I32</f>
        <v>0</v>
      </c>
      <c r="I35" s="58">
        <f>+'1 Income'!J32</f>
        <v>0</v>
      </c>
      <c r="J35" s="58"/>
      <c r="K35" s="58">
        <f t="shared" si="0"/>
        <v>0</v>
      </c>
    </row>
    <row r="36" spans="1:11" ht="16.5" x14ac:dyDescent="0.3">
      <c r="A36" s="52">
        <v>444100</v>
      </c>
      <c r="B36" s="160" t="s">
        <v>441</v>
      </c>
      <c r="C36" s="58">
        <f>+'1 Income'!D33</f>
        <v>0</v>
      </c>
      <c r="D36" s="58">
        <f>+'1 Income'!E33</f>
        <v>0</v>
      </c>
      <c r="E36" s="58">
        <f>+'1 Income'!F33</f>
        <v>0</v>
      </c>
      <c r="F36" s="58">
        <f>+'1 Income'!G33</f>
        <v>0</v>
      </c>
      <c r="G36" s="58">
        <f>+'1 Income'!H33</f>
        <v>0</v>
      </c>
      <c r="H36" s="58">
        <f>+'1 Income'!I33</f>
        <v>0</v>
      </c>
      <c r="I36" s="58">
        <f>+'1 Income'!J33</f>
        <v>0</v>
      </c>
      <c r="J36" s="58"/>
      <c r="K36" s="58">
        <f t="shared" si="0"/>
        <v>0</v>
      </c>
    </row>
    <row r="37" spans="1:11" ht="16.5" x14ac:dyDescent="0.3">
      <c r="A37" s="52">
        <v>445000</v>
      </c>
      <c r="B37" s="160" t="s">
        <v>385</v>
      </c>
      <c r="C37" s="58">
        <f>+'1 Income'!D34</f>
        <v>0</v>
      </c>
      <c r="D37" s="58">
        <f>+'1 Income'!E34</f>
        <v>0</v>
      </c>
      <c r="E37" s="58">
        <f>+'1 Income'!F34</f>
        <v>0</v>
      </c>
      <c r="F37" s="58">
        <f>+'1 Income'!G34</f>
        <v>0</v>
      </c>
      <c r="G37" s="58">
        <f>+'1 Income'!H34</f>
        <v>0</v>
      </c>
      <c r="H37" s="58">
        <f>+'1 Income'!I34</f>
        <v>0</v>
      </c>
      <c r="I37" s="58">
        <f>+'1 Income'!J34</f>
        <v>0</v>
      </c>
      <c r="J37" s="58"/>
      <c r="K37" s="58">
        <f t="shared" si="0"/>
        <v>0</v>
      </c>
    </row>
    <row r="38" spans="1:11" ht="16.5" x14ac:dyDescent="0.3">
      <c r="A38" s="52">
        <v>445100</v>
      </c>
      <c r="B38" s="160" t="s">
        <v>442</v>
      </c>
      <c r="C38" s="58">
        <f>+'1 Income'!D35</f>
        <v>0</v>
      </c>
      <c r="D38" s="58">
        <f>+'1 Income'!E35</f>
        <v>0</v>
      </c>
      <c r="E38" s="58">
        <f>+'1 Income'!F35</f>
        <v>0</v>
      </c>
      <c r="F38" s="58">
        <f>+'1 Income'!G35</f>
        <v>0</v>
      </c>
      <c r="G38" s="58">
        <f>+'1 Income'!H35</f>
        <v>0</v>
      </c>
      <c r="H38" s="58">
        <f>+'1 Income'!I35</f>
        <v>0</v>
      </c>
      <c r="I38" s="58">
        <f>+'1 Income'!J35</f>
        <v>0</v>
      </c>
      <c r="J38" s="58"/>
      <c r="K38" s="58">
        <f t="shared" si="0"/>
        <v>0</v>
      </c>
    </row>
    <row r="39" spans="1:11" ht="16.5" x14ac:dyDescent="0.3">
      <c r="A39" s="52">
        <v>461000</v>
      </c>
      <c r="B39" s="51" t="s">
        <v>149</v>
      </c>
      <c r="C39" s="58">
        <f>+'1 Income'!D36</f>
        <v>0</v>
      </c>
      <c r="D39" s="58">
        <f>+'1 Income'!E36</f>
        <v>0</v>
      </c>
      <c r="E39" s="58">
        <f>+'1 Income'!F36</f>
        <v>0</v>
      </c>
      <c r="F39" s="58">
        <f>+'1 Income'!G36</f>
        <v>0</v>
      </c>
      <c r="G39" s="58">
        <f>+'1 Income'!H36</f>
        <v>0</v>
      </c>
      <c r="H39" s="58">
        <f>+'1 Income'!I36</f>
        <v>0</v>
      </c>
      <c r="I39" s="58">
        <f>+'1 Income'!J36</f>
        <v>0</v>
      </c>
      <c r="J39" s="58"/>
      <c r="K39" s="58">
        <f t="shared" si="0"/>
        <v>0</v>
      </c>
    </row>
    <row r="40" spans="1:11" ht="16.5" x14ac:dyDescent="0.3">
      <c r="A40" s="52">
        <v>462000</v>
      </c>
      <c r="B40" s="51" t="s">
        <v>150</v>
      </c>
      <c r="C40" s="58">
        <f>+'1 Income'!D37</f>
        <v>0</v>
      </c>
      <c r="D40" s="58">
        <f>+'1 Income'!E37</f>
        <v>0</v>
      </c>
      <c r="E40" s="58">
        <f>+'1 Income'!F37</f>
        <v>0</v>
      </c>
      <c r="F40" s="58">
        <f>+'1 Income'!G37</f>
        <v>0</v>
      </c>
      <c r="G40" s="58">
        <f>+'1 Income'!H37</f>
        <v>0</v>
      </c>
      <c r="H40" s="58">
        <f>+'1 Income'!I37</f>
        <v>0</v>
      </c>
      <c r="I40" s="58">
        <f>+'1 Income'!J37</f>
        <v>0</v>
      </c>
      <c r="J40" s="58"/>
      <c r="K40" s="58">
        <f t="shared" si="0"/>
        <v>0</v>
      </c>
    </row>
    <row r="41" spans="1:11" ht="16.5" x14ac:dyDescent="0.3">
      <c r="A41" s="52">
        <v>463000</v>
      </c>
      <c r="B41" s="51" t="s">
        <v>151</v>
      </c>
      <c r="C41" s="58">
        <f>+'1 Income'!D38</f>
        <v>0</v>
      </c>
      <c r="D41" s="58">
        <f>+'1 Income'!E38</f>
        <v>0</v>
      </c>
      <c r="E41" s="58">
        <f>+'1 Income'!F38</f>
        <v>0</v>
      </c>
      <c r="F41" s="58">
        <f>+'1 Income'!G38</f>
        <v>0</v>
      </c>
      <c r="G41" s="58">
        <f>+'1 Income'!H38</f>
        <v>0</v>
      </c>
      <c r="H41" s="58">
        <f>+'1 Income'!I38</f>
        <v>0</v>
      </c>
      <c r="I41" s="58">
        <f>+'1 Income'!J38</f>
        <v>0</v>
      </c>
      <c r="J41" s="58"/>
      <c r="K41" s="58">
        <f t="shared" si="0"/>
        <v>0</v>
      </c>
    </row>
    <row r="42" spans="1:11" ht="16.5" x14ac:dyDescent="0.3">
      <c r="A42" s="52">
        <v>464000</v>
      </c>
      <c r="B42" s="51" t="s">
        <v>152</v>
      </c>
      <c r="C42" s="58">
        <f>+'1 Income'!D39</f>
        <v>0</v>
      </c>
      <c r="D42" s="58">
        <f>+'1 Income'!E39</f>
        <v>0</v>
      </c>
      <c r="E42" s="58">
        <f>+'1 Income'!F39</f>
        <v>0</v>
      </c>
      <c r="F42" s="58">
        <f>+'1 Income'!G39</f>
        <v>0</v>
      </c>
      <c r="G42" s="58">
        <f>+'1 Income'!H39</f>
        <v>0</v>
      </c>
      <c r="H42" s="58">
        <f>+'1 Income'!I39</f>
        <v>0</v>
      </c>
      <c r="I42" s="58">
        <f>+'1 Income'!J39</f>
        <v>0</v>
      </c>
      <c r="J42" s="58"/>
      <c r="K42" s="58">
        <f t="shared" si="0"/>
        <v>0</v>
      </c>
    </row>
    <row r="43" spans="1:11" ht="16.5" x14ac:dyDescent="0.3">
      <c r="A43" s="52">
        <v>464100</v>
      </c>
      <c r="B43" s="160" t="s">
        <v>503</v>
      </c>
      <c r="C43" s="58">
        <f>+'1 Income'!D40</f>
        <v>0</v>
      </c>
      <c r="D43" s="58">
        <f>+'1 Income'!E40</f>
        <v>0</v>
      </c>
      <c r="E43" s="58">
        <f>+'1 Income'!F40</f>
        <v>0</v>
      </c>
      <c r="F43" s="58">
        <f>+'1 Income'!G40</f>
        <v>0</v>
      </c>
      <c r="G43" s="58">
        <f>+'1 Income'!H40</f>
        <v>0</v>
      </c>
      <c r="H43" s="58">
        <f>+'1 Income'!I40</f>
        <v>0</v>
      </c>
      <c r="I43" s="58">
        <f>+'1 Income'!J40</f>
        <v>0</v>
      </c>
      <c r="J43" s="58"/>
      <c r="K43" s="58">
        <f t="shared" ref="K43" si="3">SUM(C43:J43)</f>
        <v>0</v>
      </c>
    </row>
    <row r="44" spans="1:11" ht="16.5" x14ac:dyDescent="0.3">
      <c r="A44" s="52">
        <v>469000</v>
      </c>
      <c r="B44" s="51" t="s">
        <v>153</v>
      </c>
      <c r="C44" s="58">
        <f>+'1 Income'!D41</f>
        <v>0</v>
      </c>
      <c r="D44" s="58">
        <f>+'1 Income'!E41</f>
        <v>0</v>
      </c>
      <c r="E44" s="58">
        <f>+'1 Income'!F41</f>
        <v>0</v>
      </c>
      <c r="F44" s="58">
        <f>+'1 Income'!G41</f>
        <v>0</v>
      </c>
      <c r="G44" s="58">
        <f>+'1 Income'!H41</f>
        <v>0</v>
      </c>
      <c r="H44" s="58">
        <f>+'1 Income'!I41</f>
        <v>0</v>
      </c>
      <c r="I44" s="58">
        <f>+'1 Income'!J41</f>
        <v>0</v>
      </c>
      <c r="J44" s="58"/>
      <c r="K44" s="58">
        <f t="shared" si="0"/>
        <v>0</v>
      </c>
    </row>
    <row r="45" spans="1:11" ht="16.5" x14ac:dyDescent="0.3">
      <c r="A45" s="52">
        <v>469104</v>
      </c>
      <c r="B45" s="160" t="s">
        <v>386</v>
      </c>
      <c r="C45" s="58">
        <f>+'1 Income'!D42</f>
        <v>0</v>
      </c>
      <c r="D45" s="58">
        <f>+'1 Income'!E42</f>
        <v>0</v>
      </c>
      <c r="E45" s="58">
        <f>+'1 Income'!F42</f>
        <v>0</v>
      </c>
      <c r="F45" s="58">
        <f>+'1 Income'!G42</f>
        <v>0</v>
      </c>
      <c r="G45" s="58">
        <f>+'1 Income'!H42</f>
        <v>0</v>
      </c>
      <c r="H45" s="58">
        <f>+'1 Income'!I42</f>
        <v>0</v>
      </c>
      <c r="I45" s="58">
        <f>+'1 Income'!J42</f>
        <v>0</v>
      </c>
      <c r="J45" s="58"/>
      <c r="K45" s="58">
        <f t="shared" si="0"/>
        <v>0</v>
      </c>
    </row>
    <row r="46" spans="1:11" s="65" customFormat="1" x14ac:dyDescent="0.25">
      <c r="A46" s="70">
        <v>469105</v>
      </c>
      <c r="B46" s="158" t="s">
        <v>387</v>
      </c>
      <c r="C46" s="193">
        <f>+'1 Income'!D43</f>
        <v>0</v>
      </c>
      <c r="D46" s="193">
        <f>+'1 Income'!E43</f>
        <v>0</v>
      </c>
      <c r="E46" s="193">
        <f>+'1 Income'!F43</f>
        <v>0</v>
      </c>
      <c r="F46" s="193">
        <f>+'1 Income'!G43</f>
        <v>0</v>
      </c>
      <c r="G46" s="193">
        <f>+'1 Income'!H43</f>
        <v>0</v>
      </c>
      <c r="H46" s="193">
        <f>+'1 Income'!I43</f>
        <v>0</v>
      </c>
      <c r="I46" s="193">
        <f>+'1 Income'!J43</f>
        <v>0</v>
      </c>
      <c r="J46" s="193"/>
      <c r="K46" s="193">
        <f t="shared" si="0"/>
        <v>0</v>
      </c>
    </row>
    <row r="47" spans="1:11" s="65" customFormat="1" ht="16.5" x14ac:dyDescent="0.3">
      <c r="A47" s="192">
        <v>541000</v>
      </c>
      <c r="B47" s="160" t="s">
        <v>447</v>
      </c>
      <c r="C47" s="159">
        <f>+'1 Income'!D44</f>
        <v>0</v>
      </c>
      <c r="D47" s="159">
        <f>+'1 Income'!E44</f>
        <v>0</v>
      </c>
      <c r="E47" s="159">
        <f>+'1 Income'!F44</f>
        <v>0</v>
      </c>
      <c r="F47" s="159">
        <f>+'1 Income'!G44</f>
        <v>0</v>
      </c>
      <c r="G47" s="159">
        <f>+'1 Income'!H44</f>
        <v>0</v>
      </c>
      <c r="H47" s="159">
        <f>+'1 Income'!I44</f>
        <v>0</v>
      </c>
      <c r="I47" s="159">
        <f>+'1 Income'!J44</f>
        <v>0</v>
      </c>
      <c r="J47" s="193"/>
      <c r="K47" s="159">
        <f t="shared" si="0"/>
        <v>0</v>
      </c>
    </row>
    <row r="48" spans="1:11" ht="16.5" x14ac:dyDescent="0.3">
      <c r="A48" s="52">
        <v>547000</v>
      </c>
      <c r="B48" s="160" t="s">
        <v>388</v>
      </c>
      <c r="C48" s="58">
        <f>+'1 Income'!D45</f>
        <v>0</v>
      </c>
      <c r="D48" s="58">
        <f>+'1 Income'!E45</f>
        <v>0</v>
      </c>
      <c r="E48" s="58">
        <f>+'1 Income'!F45</f>
        <v>0</v>
      </c>
      <c r="F48" s="58">
        <f>+'1 Income'!G45</f>
        <v>0</v>
      </c>
      <c r="G48" s="58">
        <f>+'1 Income'!H45</f>
        <v>0</v>
      </c>
      <c r="H48" s="58">
        <f>+'1 Income'!I45</f>
        <v>0</v>
      </c>
      <c r="I48" s="58">
        <f>+'1 Income'!J45</f>
        <v>0</v>
      </c>
      <c r="J48" s="58"/>
      <c r="K48" s="58">
        <f t="shared" si="0"/>
        <v>0</v>
      </c>
    </row>
    <row r="49" spans="1:42" ht="16.5" x14ac:dyDescent="0.3">
      <c r="A49" s="76" t="s">
        <v>250</v>
      </c>
      <c r="B49" s="153" t="s">
        <v>251</v>
      </c>
      <c r="C49" s="77"/>
      <c r="D49" s="77"/>
      <c r="E49" s="77"/>
      <c r="F49" s="77"/>
      <c r="G49" s="77"/>
      <c r="H49" s="77"/>
      <c r="I49" s="77"/>
      <c r="J49" s="77"/>
      <c r="K49" s="77">
        <f t="shared" si="0"/>
        <v>0</v>
      </c>
    </row>
    <row r="50" spans="1:42" ht="16.5" x14ac:dyDescent="0.3">
      <c r="A50" s="76" t="s">
        <v>250</v>
      </c>
      <c r="B50" s="153" t="s">
        <v>251</v>
      </c>
      <c r="C50" s="77"/>
      <c r="D50" s="77"/>
      <c r="E50" s="77"/>
      <c r="F50" s="77"/>
      <c r="G50" s="77"/>
      <c r="H50" s="77"/>
      <c r="I50" s="77"/>
      <c r="J50" s="77"/>
      <c r="K50" s="77">
        <f t="shared" si="0"/>
        <v>0</v>
      </c>
    </row>
    <row r="51" spans="1:42" ht="16.5" x14ac:dyDescent="0.3">
      <c r="A51" s="76" t="s">
        <v>250</v>
      </c>
      <c r="B51" s="153" t="s">
        <v>251</v>
      </c>
      <c r="C51" s="77"/>
      <c r="D51" s="77"/>
      <c r="E51" s="77"/>
      <c r="F51" s="77"/>
      <c r="G51" s="77"/>
      <c r="H51" s="77"/>
      <c r="I51" s="77"/>
      <c r="J51" s="77"/>
      <c r="K51" s="77">
        <f t="shared" si="0"/>
        <v>0</v>
      </c>
    </row>
    <row r="52" spans="1:42" ht="16.5" x14ac:dyDescent="0.3">
      <c r="A52" s="76" t="s">
        <v>250</v>
      </c>
      <c r="B52" s="153" t="s">
        <v>251</v>
      </c>
      <c r="C52" s="77"/>
      <c r="D52" s="77"/>
      <c r="E52" s="77"/>
      <c r="F52" s="77"/>
      <c r="G52" s="77"/>
      <c r="H52" s="77"/>
      <c r="I52" s="77"/>
      <c r="J52" s="77"/>
      <c r="K52" s="77">
        <f t="shared" si="0"/>
        <v>0</v>
      </c>
    </row>
    <row r="53" spans="1:42" ht="16.5" x14ac:dyDescent="0.3">
      <c r="A53" s="76" t="s">
        <v>250</v>
      </c>
      <c r="B53" s="153" t="s">
        <v>251</v>
      </c>
      <c r="C53" s="77"/>
      <c r="D53" s="77"/>
      <c r="E53" s="77"/>
      <c r="F53" s="77"/>
      <c r="G53" s="77"/>
      <c r="H53" s="77"/>
      <c r="I53" s="77"/>
      <c r="J53" s="77"/>
      <c r="K53" s="77">
        <f t="shared" si="0"/>
        <v>0</v>
      </c>
    </row>
    <row r="54" spans="1:42" ht="16.5" x14ac:dyDescent="0.3">
      <c r="A54" s="36"/>
      <c r="B54" s="40"/>
      <c r="C54" s="62"/>
      <c r="D54" s="62"/>
      <c r="E54" s="62"/>
      <c r="F54" s="62"/>
      <c r="G54" s="62"/>
      <c r="H54" s="62"/>
      <c r="I54" s="62"/>
      <c r="J54" s="62"/>
      <c r="K54" s="62"/>
    </row>
    <row r="55" spans="1:42" customFormat="1" ht="16.5" x14ac:dyDescent="0.3">
      <c r="A55" s="36"/>
      <c r="B55" s="49" t="s">
        <v>180</v>
      </c>
      <c r="C55" s="68">
        <f t="shared" ref="C55:K55" si="4">SUM(C14:C54)</f>
        <v>0</v>
      </c>
      <c r="D55" s="68">
        <f t="shared" si="4"/>
        <v>0</v>
      </c>
      <c r="E55" s="68">
        <f t="shared" si="4"/>
        <v>0</v>
      </c>
      <c r="F55" s="68">
        <f t="shared" si="4"/>
        <v>0</v>
      </c>
      <c r="G55" s="68">
        <f t="shared" si="4"/>
        <v>0</v>
      </c>
      <c r="H55" s="68">
        <f t="shared" si="4"/>
        <v>0</v>
      </c>
      <c r="I55" s="68">
        <f t="shared" si="4"/>
        <v>0</v>
      </c>
      <c r="J55" s="68">
        <f t="shared" si="4"/>
        <v>0</v>
      </c>
      <c r="K55" s="68">
        <f t="shared" si="4"/>
        <v>0</v>
      </c>
      <c r="L55" s="87" t="s">
        <v>223</v>
      </c>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row>
    <row r="56" spans="1:42" ht="16.5" x14ac:dyDescent="0.3">
      <c r="B56" s="41"/>
      <c r="C56" s="78"/>
      <c r="D56" s="78"/>
      <c r="E56" s="78"/>
      <c r="F56" s="78"/>
      <c r="G56" s="78"/>
      <c r="H56" s="78"/>
      <c r="I56" s="78"/>
      <c r="J56" s="78"/>
      <c r="K56" s="78"/>
      <c r="L56" s="41"/>
    </row>
    <row r="57" spans="1:42" s="72" customFormat="1" x14ac:dyDescent="0.25">
      <c r="A57" s="70" t="s">
        <v>395</v>
      </c>
      <c r="B57" s="158" t="s">
        <v>509</v>
      </c>
      <c r="C57" s="88">
        <f>+C23+C24+C25+C29+C46+C26+C27</f>
        <v>0</v>
      </c>
      <c r="D57" s="88">
        <f t="shared" ref="D57:K57" si="5">+D23+D24+D25+D29+D46+D26+D27</f>
        <v>0</v>
      </c>
      <c r="E57" s="88">
        <f t="shared" si="5"/>
        <v>0</v>
      </c>
      <c r="F57" s="88">
        <f t="shared" si="5"/>
        <v>0</v>
      </c>
      <c r="G57" s="88">
        <f t="shared" si="5"/>
        <v>0</v>
      </c>
      <c r="H57" s="88">
        <f t="shared" si="5"/>
        <v>0</v>
      </c>
      <c r="I57" s="88">
        <f t="shared" si="5"/>
        <v>0</v>
      </c>
      <c r="J57" s="88">
        <f t="shared" ref="J57" si="6">+J23</f>
        <v>0</v>
      </c>
      <c r="K57" s="88">
        <f t="shared" si="5"/>
        <v>0</v>
      </c>
      <c r="L57" s="194" t="s">
        <v>222</v>
      </c>
      <c r="M57" s="63"/>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row>
    <row r="58" spans="1:42" customFormat="1" ht="16.5" x14ac:dyDescent="0.3">
      <c r="A58" s="32"/>
      <c r="B58" s="147" t="s">
        <v>508</v>
      </c>
      <c r="C58" s="78"/>
      <c r="D58" s="78"/>
      <c r="E58" s="78"/>
      <c r="F58" s="78"/>
      <c r="G58" s="78"/>
      <c r="H58" s="78"/>
      <c r="I58" s="78"/>
      <c r="J58" s="78"/>
      <c r="K58" s="78"/>
      <c r="L58" s="41"/>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row>
    <row r="59" spans="1:42" ht="16.5" x14ac:dyDescent="0.3">
      <c r="B59" s="41"/>
      <c r="C59" s="41"/>
      <c r="D59" s="41"/>
      <c r="E59" s="41"/>
      <c r="F59" s="41"/>
      <c r="G59" s="41"/>
      <c r="H59" s="41"/>
      <c r="I59" s="79" t="s">
        <v>224</v>
      </c>
      <c r="J59" s="80"/>
      <c r="K59" s="81" t="e">
        <f>ROUND(+K57/K55,4)</f>
        <v>#DIV/0!</v>
      </c>
      <c r="L59" s="82"/>
    </row>
    <row r="60" spans="1:42" ht="16.5" x14ac:dyDescent="0.3">
      <c r="B60" s="41"/>
      <c r="C60" s="41"/>
      <c r="D60" s="41"/>
      <c r="E60" s="41"/>
      <c r="F60" s="41"/>
      <c r="G60" s="41"/>
      <c r="H60" s="41"/>
      <c r="I60" s="41"/>
      <c r="J60" s="41"/>
      <c r="K60" s="41"/>
      <c r="L60" s="41"/>
    </row>
    <row r="61" spans="1:42" customFormat="1" ht="18.75" x14ac:dyDescent="0.3">
      <c r="A61" s="83" t="s">
        <v>227</v>
      </c>
      <c r="B61" s="84"/>
      <c r="C61" s="84"/>
      <c r="D61" s="85"/>
      <c r="E61" s="71"/>
      <c r="F61" s="71"/>
      <c r="G61" s="71"/>
      <c r="H61" s="71"/>
      <c r="I61" s="71"/>
      <c r="J61" s="71"/>
      <c r="K61" s="71"/>
      <c r="L61" s="71"/>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row>
    <row r="62" spans="1:42" customFormat="1" ht="33" customHeight="1" x14ac:dyDescent="0.3">
      <c r="A62" s="283" t="s">
        <v>240</v>
      </c>
      <c r="B62" s="283"/>
      <c r="C62" s="283"/>
      <c r="D62" s="283"/>
      <c r="E62" s="283"/>
      <c r="F62" s="283"/>
      <c r="G62" s="283"/>
      <c r="H62" s="283"/>
      <c r="I62" s="283"/>
      <c r="J62" s="283"/>
      <c r="K62" s="283"/>
      <c r="L62" s="283"/>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row>
    <row r="63" spans="1:42" ht="18.75" x14ac:dyDescent="0.3">
      <c r="A63" s="48" t="s">
        <v>241</v>
      </c>
      <c r="B63" s="41"/>
      <c r="C63" s="41"/>
      <c r="D63" s="41"/>
      <c r="E63" s="41"/>
      <c r="F63" s="41"/>
      <c r="G63" s="41"/>
      <c r="H63" s="41"/>
      <c r="I63" s="41"/>
      <c r="J63" s="41"/>
      <c r="K63" s="41"/>
      <c r="L63" s="41"/>
    </row>
    <row r="64" spans="1:42" ht="16.5" x14ac:dyDescent="0.3">
      <c r="B64" s="41"/>
      <c r="C64" s="41"/>
      <c r="D64" s="41"/>
      <c r="E64" s="41"/>
      <c r="F64" s="41"/>
      <c r="G64" s="41"/>
      <c r="H64" s="41"/>
      <c r="I64" s="41"/>
      <c r="J64" s="41"/>
      <c r="K64" s="41"/>
      <c r="L64" s="41"/>
    </row>
  </sheetData>
  <sheetProtection sheet="1" objects="1" scenarios="1" formatCells="0" formatColumns="0" formatRows="0" insertColumns="0" insertRows="0" insertHyperlinks="0" deleteColumns="0" deleteRows="0" sort="0" autoFilter="0" pivotTables="0"/>
  <mergeCells count="2">
    <mergeCell ref="A62:L62"/>
    <mergeCell ref="E2:K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Memo</vt:lpstr>
      <vt:lpstr>Instructions</vt:lpstr>
      <vt:lpstr>UBI Guidelines</vt:lpstr>
      <vt:lpstr>UBI Financial Statement</vt:lpstr>
      <vt:lpstr>1 Income</vt:lpstr>
      <vt:lpstr>2 COGS Purchases</vt:lpstr>
      <vt:lpstr>3a Personnel</vt:lpstr>
      <vt:lpstr>3b Exp_Non-Pers</vt:lpstr>
      <vt:lpstr>UBI % Worksheet</vt:lpstr>
      <vt:lpstr>4 Depreciation</vt:lpstr>
      <vt:lpstr>5 GL Accounts and Contacts</vt:lpstr>
      <vt:lpstr>Supporting1</vt:lpstr>
      <vt:lpstr>Supporting2</vt:lpstr>
      <vt:lpstr>Supporting3</vt:lpstr>
      <vt:lpstr>Supporting4</vt:lpstr>
      <vt:lpstr>'UBI Guidelines'!d0e546</vt:lpstr>
      <vt:lpstr>'1 Income'!Print_Area</vt:lpstr>
      <vt:lpstr>'2 COGS Purchases'!Print_Area</vt:lpstr>
      <vt:lpstr>'3a Personnel'!Print_Area</vt:lpstr>
      <vt:lpstr>'3b Exp_Non-Pers'!Print_Area</vt:lpstr>
      <vt:lpstr>'5 GL Accounts and Contacts'!Print_Area</vt:lpstr>
      <vt:lpstr>Instructions!Print_Area</vt:lpstr>
      <vt:lpstr>Memo!Print_Area</vt:lpstr>
      <vt:lpstr>'UBI Financial Statement'!Print_Area</vt:lpstr>
      <vt:lpstr>'UBI Guidelines'!Print_Area</vt:lpstr>
      <vt:lpstr>'3b Exp_Non-Pers'!Print_Titles</vt:lpstr>
    </vt:vector>
  </TitlesOfParts>
  <Company>Operations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Kuhl,Brian J</dc:creator>
  <cp:lastModifiedBy>Kuhl,Brian</cp:lastModifiedBy>
  <cp:lastPrinted>2015-08-19T14:51:47Z</cp:lastPrinted>
  <dcterms:created xsi:type="dcterms:W3CDTF">2012-08-14T15:53:15Z</dcterms:created>
  <dcterms:modified xsi:type="dcterms:W3CDTF">2024-09-24T19:19:15Z</dcterms:modified>
</cp:coreProperties>
</file>